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9家_19組產品及點數下訂數量統計表0503確認版\"/>
    </mc:Choice>
  </mc:AlternateContent>
  <bookViews>
    <workbookView xWindow="-109" yWindow="-109" windowWidth="23244" windowHeight="12566" tabRatio="516"/>
  </bookViews>
  <sheets>
    <sheet name="中華電信B組" sheetId="5" r:id="rId1"/>
    <sheet name="中華電信C組" sheetId="7" r:id="rId2"/>
    <sheet name="中華電信D組" sheetId="8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8" l="1"/>
  <c r="H27" i="8"/>
  <c r="H25" i="8"/>
  <c r="H18" i="8"/>
  <c r="H17" i="8"/>
  <c r="H16" i="8"/>
  <c r="F4" i="8"/>
  <c r="H22" i="8"/>
  <c r="H21" i="8"/>
  <c r="H32" i="8"/>
  <c r="H31" i="8"/>
  <c r="H30" i="8"/>
  <c r="H29" i="8"/>
  <c r="H26" i="8"/>
  <c r="H24" i="8"/>
  <c r="H23" i="8"/>
  <c r="H20" i="8"/>
  <c r="H19" i="8"/>
  <c r="H15" i="8"/>
  <c r="H14" i="8"/>
  <c r="H13" i="8"/>
  <c r="H12" i="8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F4" i="7" s="1"/>
  <c r="H14" i="7"/>
  <c r="H13" i="7"/>
  <c r="H12" i="7"/>
  <c r="H23" i="5"/>
  <c r="H22" i="5"/>
  <c r="H20" i="5"/>
  <c r="H19" i="5"/>
  <c r="H14" i="5"/>
  <c r="H13" i="5"/>
  <c r="H12" i="5"/>
  <c r="F4" i="5"/>
  <c r="H29" i="5"/>
  <c r="H28" i="5"/>
  <c r="H27" i="5"/>
  <c r="H6" i="8"/>
  <c r="H7" i="8"/>
  <c r="H8" i="8"/>
  <c r="H9" i="8"/>
  <c r="H10" i="8"/>
  <c r="H10" i="7"/>
  <c r="H9" i="7"/>
  <c r="H8" i="7"/>
  <c r="H7" i="7"/>
  <c r="D4" i="7" s="1"/>
  <c r="H6" i="7"/>
  <c r="D4" i="8" l="1"/>
  <c r="H4" i="8" s="1"/>
  <c r="H4" i="7"/>
  <c r="H15" i="5"/>
  <c r="H16" i="5"/>
  <c r="H17" i="5"/>
  <c r="H18" i="5"/>
  <c r="H21" i="5"/>
  <c r="H24" i="5"/>
  <c r="H25" i="5"/>
  <c r="H26" i="5"/>
  <c r="H30" i="5"/>
  <c r="H7" i="5"/>
  <c r="H8" i="5"/>
  <c r="H9" i="5"/>
  <c r="H10" i="5"/>
  <c r="H6" i="5"/>
  <c r="D4" i="5" l="1"/>
  <c r="H4" i="5" l="1"/>
</calcChain>
</file>

<file path=xl/sharedStrings.xml><?xml version="1.0" encoding="utf-8"?>
<sst xmlns="http://schemas.openxmlformats.org/spreadsheetml/2006/main" count="332" uniqueCount="100">
  <si>
    <t>鍵盤</t>
  </si>
  <si>
    <t>原廠</t>
  </si>
  <si>
    <t>非原廠</t>
  </si>
  <si>
    <t>藍芽滑鼠</t>
  </si>
  <si>
    <t>觸控筆</t>
  </si>
  <si>
    <t>服務人力</t>
  </si>
  <si>
    <t>面板保護貼膜或其他面板保護裝置</t>
  </si>
  <si>
    <t>項目名稱</t>
    <phoneticPr fontId="1" type="noConversion"/>
  </si>
  <si>
    <t>載具之電腦記憶體或隨機存取記憶體(RAM)空間擴充或升級</t>
  </si>
  <si>
    <t>提供設備對應的教師社群學科課程教育訓練(實體或線上)</t>
  </si>
  <si>
    <t>額外學習載具(含MDM)</t>
  </si>
  <si>
    <t>有線滑鼠</t>
    <phoneticPr fontId="1" type="noConversion"/>
  </si>
  <si>
    <t>行動充電車(16U~20U)</t>
    <phoneticPr fontId="1" type="noConversion"/>
  </si>
  <si>
    <t>行動充電車(21U~29U)</t>
    <phoneticPr fontId="1" type="noConversion"/>
  </si>
  <si>
    <t>行動充電車(30U~39U)</t>
    <phoneticPr fontId="1" type="noConversion"/>
  </si>
  <si>
    <t>行動充電車(40U以上)</t>
    <phoneticPr fontId="1" type="noConversion"/>
  </si>
  <si>
    <t>廠牌、型號</t>
    <phoneticPr fontId="1" type="noConversion"/>
  </si>
  <si>
    <t>學習載具(含MDM授權)</t>
    <phoneticPr fontId="1" type="noConversion"/>
  </si>
  <si>
    <t>點數/臺</t>
    <phoneticPr fontId="1" type="noConversion"/>
  </si>
  <si>
    <t>項目說明(載明規格/型號/產地)</t>
    <phoneticPr fontId="1" type="noConversion"/>
  </si>
  <si>
    <t>購買臺數</t>
    <phoneticPr fontId="1" type="noConversion"/>
  </si>
  <si>
    <t>獲得點數</t>
    <phoneticPr fontId="1" type="noConversion"/>
  </si>
  <si>
    <t>折換臺數</t>
    <phoneticPr fontId="1" type="noConversion"/>
  </si>
  <si>
    <t>使用點數</t>
    <phoneticPr fontId="1" type="noConversion"/>
  </si>
  <si>
    <t>累積點數</t>
    <phoneticPr fontId="1" type="noConversion"/>
  </si>
  <si>
    <t>已折換點數</t>
    <phoneticPr fontId="1" type="noConversion"/>
  </si>
  <si>
    <t>剩餘點數</t>
    <phoneticPr fontId="1" type="noConversion"/>
  </si>
  <si>
    <t>B組</t>
    <phoneticPr fontId="1" type="noConversion"/>
  </si>
  <si>
    <t>駐點人力（每1人月）</t>
    <phoneticPr fontId="1" type="noConversion"/>
  </si>
  <si>
    <t>指專職人力於下單機關指定地點駐點服務</t>
    <phoneticPr fontId="1" type="noConversion"/>
  </si>
  <si>
    <t>已折換點數</t>
    <phoneticPr fontId="1" type="noConversion"/>
  </si>
  <si>
    <t>剩餘點數</t>
    <phoneticPr fontId="1" type="noConversion"/>
  </si>
  <si>
    <r>
      <t>雲端儲存空間及可使用</t>
    </r>
    <r>
      <rPr>
        <strike/>
        <sz val="12"/>
        <color rgb="FF000000"/>
        <rFont val="微軟正黑體"/>
        <family val="2"/>
        <charset val="136"/>
      </rPr>
      <t>時</t>
    </r>
    <r>
      <rPr>
        <sz val="12"/>
        <color rgb="FF000000"/>
        <rFont val="微軟正黑體"/>
        <family val="2"/>
        <charset val="136"/>
      </rPr>
      <t>期間</t>
    </r>
  </si>
  <si>
    <t>供貨上限</t>
    <phoneticPr fontId="1" type="noConversion"/>
  </si>
  <si>
    <t>兌換上限</t>
    <phoneticPr fontId="1" type="noConversion"/>
  </si>
  <si>
    <t>說明：
1.C、D、E、F欄由得標廠商依投標資料撰寫
2.G、H欄提供由下單單位試算兌換數量及點數</t>
    <phoneticPr fontId="1" type="noConversion"/>
  </si>
  <si>
    <t>C組</t>
    <phoneticPr fontId="1" type="noConversion"/>
  </si>
  <si>
    <t>D組</t>
    <phoneticPr fontId="1" type="noConversion"/>
  </si>
  <si>
    <t>中華電信企業客戶分公司產品或服務項目折換點數表</t>
    <phoneticPr fontId="1" type="noConversion"/>
  </si>
  <si>
    <t>acer TMB311R
(Microsoft Intune)</t>
    <phoneticPr fontId="1" type="noConversion"/>
  </si>
  <si>
    <t>AVer C20i</t>
    <phoneticPr fontId="1" type="noConversion"/>
  </si>
  <si>
    <t>AVer X30i</t>
    <phoneticPr fontId="1" type="noConversion"/>
  </si>
  <si>
    <t>AVer E36c+</t>
    <phoneticPr fontId="1" type="noConversion"/>
  </si>
  <si>
    <t>AVer X42i</t>
    <phoneticPr fontId="1" type="noConversion"/>
  </si>
  <si>
    <t>無提供</t>
    <phoneticPr fontId="1" type="noConversion"/>
  </si>
  <si>
    <t>KINYO 藍牙無線雙模滑鼠/GBM-1830B/中國</t>
    <phoneticPr fontId="1" type="noConversion"/>
  </si>
  <si>
    <t>acer MOJFUO Mouse 光學滑鼠/中國</t>
    <phoneticPr fontId="1" type="noConversion"/>
  </si>
  <si>
    <t>KINYO 2.4GHz無線滑鼠/GKM-922B/中國</t>
    <phoneticPr fontId="1" type="noConversion"/>
  </si>
  <si>
    <t>acer觸控筆/中國</t>
    <phoneticPr fontId="1" type="noConversion"/>
  </si>
  <si>
    <t>無</t>
    <phoneticPr fontId="1" type="noConversion"/>
  </si>
  <si>
    <t>原廠實體或線上教育訓練課程(包含國際教育SDGs課程、共備社群與微軟教育家社群)</t>
    <phoneticPr fontId="1" type="noConversion"/>
  </si>
  <si>
    <t>Intune 雲端空間無限制</t>
    <phoneticPr fontId="1" type="noConversion"/>
  </si>
  <si>
    <t>acer TMB311R 學習載具/中國製 一年保固/含Microsoft intune MDM 1年</t>
    <phoneticPr fontId="1" type="noConversion"/>
  </si>
  <si>
    <t>額外行動充電車(20U)</t>
    <phoneticPr fontId="1" type="noConversion"/>
  </si>
  <si>
    <t>額外行動充電車(30U)</t>
    <phoneticPr fontId="1" type="noConversion"/>
  </si>
  <si>
    <t>額外行動充電車(36U)</t>
    <phoneticPr fontId="1" type="noConversion"/>
  </si>
  <si>
    <t>額外行動充電車(42U)</t>
    <phoneticPr fontId="1" type="noConversion"/>
  </si>
  <si>
    <t>AVer C20i/台灣</t>
    <phoneticPr fontId="1" type="noConversion"/>
  </si>
  <si>
    <t xml:space="preserve">AVer X30i/台灣 </t>
    <phoneticPr fontId="1" type="noConversion"/>
  </si>
  <si>
    <t>AVer E36c+/台灣</t>
    <phoneticPr fontId="1" type="noConversion"/>
  </si>
  <si>
    <t>AVer X42i/台灣</t>
    <phoneticPr fontId="1" type="noConversion"/>
  </si>
  <si>
    <t>acer TMB311R /中國製
(含Microsoft intune MDM)</t>
    <phoneticPr fontId="1" type="noConversion"/>
  </si>
  <si>
    <t>acer R752T/中國製
(含Chromebook MDM)</t>
    <phoneticPr fontId="1" type="noConversion"/>
  </si>
  <si>
    <t>acer R752T (Chromebook MDM)</t>
    <phoneticPr fontId="1" type="noConversion"/>
  </si>
  <si>
    <t>Google教育雲端儲存空間100TB (單個網域兩萬活躍使用者內)</t>
    <phoneticPr fontId="1" type="noConversion"/>
  </si>
  <si>
    <t>acer Chr R752T 學習載具/中國製 一年保固/含Chromebook MDM 1年</t>
    <phoneticPr fontId="1" type="noConversion"/>
  </si>
  <si>
    <t>Samsung Tab S6 Lite(P610 64G)/越南製
(含Microsoft intune MDM)</t>
    <phoneticPr fontId="1" type="noConversion"/>
  </si>
  <si>
    <t>Samsung Tab S6 Lite(P610 64G)
(Microsoft intune)</t>
    <phoneticPr fontId="1" type="noConversion"/>
  </si>
  <si>
    <t>羅技藍牙滑鼠 M350/中國</t>
    <phoneticPr fontId="1" type="noConversion"/>
  </si>
  <si>
    <t>所報行動載具已含觸控筆</t>
    <phoneticPr fontId="1" type="noConversion"/>
  </si>
  <si>
    <t>載具之電腦記憶體或隨機存取記憶體(RAM)空間擴充或升級</t>
    <phoneticPr fontId="1" type="noConversion"/>
  </si>
  <si>
    <t>載具儲存空間擴充(記憶卡)</t>
    <phoneticPr fontId="1" type="noConversion"/>
  </si>
  <si>
    <t>記憶卡ADATA MicroSDXC128GB UHS-I/台灣、韓國、菲律賓~隨機出貨</t>
    <phoneticPr fontId="1" type="noConversion"/>
  </si>
  <si>
    <t>記憶卡ADATA MicroSDXC 64GB UHS-I/台灣、韓國、菲律賓~隨機出貨</t>
    <phoneticPr fontId="1" type="noConversion"/>
  </si>
  <si>
    <t>AirGear包覆式保護套/中國</t>
    <phoneticPr fontId="1" type="noConversion"/>
  </si>
  <si>
    <t>代理商協助線上載具硬體操作、使用說明服務2次</t>
    <phoneticPr fontId="1" type="noConversion"/>
  </si>
  <si>
    <t>三星Tab S6 Lite 10.4" WiFi 64GB 越南製 一年保固/含Microsoft intune MDM 1年</t>
    <phoneticPr fontId="1" type="noConversion"/>
  </si>
  <si>
    <t>所報行動載具已含鍵盤</t>
    <phoneticPr fontId="1" type="noConversion"/>
  </si>
  <si>
    <t>原廠未供應滑鼠</t>
    <phoneticPr fontId="1" type="noConversion"/>
  </si>
  <si>
    <t>載具無法擴充或升級</t>
    <phoneticPr fontId="1" type="noConversion"/>
  </si>
  <si>
    <t>市售觸控筆均為iOS或Android進行優化，不兼容Windows OS</t>
    <phoneticPr fontId="1" type="noConversion"/>
  </si>
  <si>
    <t>市售觸控筆均為iOS或Android進行優化，不兼容Chrome OS。</t>
    <phoneticPr fontId="1" type="noConversion"/>
  </si>
  <si>
    <t>原廠實體或線上Google for Education 認證創意家及GEG Taiwan 社群</t>
    <phoneticPr fontId="1" type="noConversion"/>
  </si>
  <si>
    <t>原廠未提供</t>
    <phoneticPr fontId="1" type="noConversion"/>
  </si>
  <si>
    <t>5/13前下訂
150,000
5/14後下訂無限制</t>
    <phoneticPr fontId="1" type="noConversion"/>
  </si>
  <si>
    <t>5/13前下訂
8,000
5/14後下訂量再議</t>
    <phoneticPr fontId="1" type="noConversion"/>
  </si>
  <si>
    <t xml:space="preserve">2,000
</t>
    <phoneticPr fontId="1" type="noConversion"/>
  </si>
  <si>
    <t>無上限</t>
  </si>
  <si>
    <t>免填報</t>
    <phoneticPr fontId="1" type="noConversion"/>
  </si>
  <si>
    <t>改為"免填報"</t>
    <phoneticPr fontId="1" type="noConversion"/>
  </si>
  <si>
    <t>以服務建議書確認版的項目、內容為準，原來沒有寫兌換上限，第2項~第4項、第6項應該都是"無兌換上限"的服務</t>
    <phoneticPr fontId="1" type="noConversion"/>
  </si>
  <si>
    <t>無提供</t>
    <phoneticPr fontId="1" type="noConversion"/>
  </si>
  <si>
    <t>無上限</t>
    <phoneticPr fontId="1" type="noConversion"/>
  </si>
  <si>
    <r>
      <t xml:space="preserve">項目說明(載明規格/型號/產地)   </t>
    </r>
    <r>
      <rPr>
        <sz val="12"/>
        <color rgb="FFFF0000"/>
        <rFont val="微軟正黑體"/>
        <family val="2"/>
        <charset val="136"/>
      </rPr>
      <t>(詳細規格請至https://pads.moe.edu.tw/cr_index.php 查看"產品規格表" .pdf檔 )</t>
    </r>
    <phoneticPr fontId="1" type="noConversion"/>
  </si>
  <si>
    <r>
      <t xml:space="preserve">項目說明(載明規格/型號/產地)  </t>
    </r>
    <r>
      <rPr>
        <sz val="12"/>
        <color rgb="FFFF0000"/>
        <rFont val="微軟正黑體"/>
        <family val="2"/>
        <charset val="136"/>
      </rPr>
      <t xml:space="preserve"> (詳細規格請至https://pads.moe.edu.tw/cr_index.php 查看"產品規格表" .pdf檔 )</t>
    </r>
    <phoneticPr fontId="1" type="noConversion"/>
  </si>
  <si>
    <r>
      <t xml:space="preserve">項目說明(載明規格/型號/產地)   </t>
    </r>
    <r>
      <rPr>
        <sz val="12"/>
        <color rgb="FFFF0000"/>
        <rFont val="微軟正黑體"/>
        <family val="2"/>
        <charset val="136"/>
      </rPr>
      <t xml:space="preserve"> (詳細規格請至https://pads.moe.edu.tw/cr_index.php 查看"產品規格表" .pdf檔 )</t>
    </r>
    <phoneticPr fontId="1" type="noConversion"/>
  </si>
  <si>
    <t>學校：ＯＯＯＯ學校</t>
    <phoneticPr fontId="1" type="noConversion"/>
  </si>
  <si>
    <r>
      <rPr>
        <sz val="14"/>
        <color rgb="FF000000"/>
        <rFont val="標楷體"/>
        <family val="4"/>
        <charset val="136"/>
      </rPr>
      <t>備註</t>
    </r>
    <r>
      <rPr>
        <sz val="14"/>
        <color rgb="FF000000"/>
        <rFont val="Times New Roman"/>
        <family val="1"/>
      </rPr>
      <t>1</t>
    </r>
    <r>
      <rPr>
        <sz val="14"/>
        <color rgb="FF000000"/>
        <rFont val="標楷體"/>
        <family val="4"/>
        <charset val="136"/>
      </rPr>
      <t>：請各校確認數量後，回傳檔案到：</t>
    </r>
    <r>
      <rPr>
        <sz val="14"/>
        <color rgb="FF000000"/>
        <rFont val="Times New Roman"/>
        <family val="1"/>
      </rPr>
      <t>qweasdkk@goo.pmai.tn.edu.tw</t>
    </r>
    <phoneticPr fontId="13" type="noConversion"/>
  </si>
  <si>
    <r>
      <rPr>
        <sz val="14"/>
        <color rgb="FF000000"/>
        <rFont val="標楷體"/>
        <family val="4"/>
        <charset val="136"/>
      </rPr>
      <t>備註</t>
    </r>
    <r>
      <rPr>
        <sz val="14"/>
        <color rgb="FF000000"/>
        <rFont val="Times New Roman"/>
        <family val="1"/>
      </rPr>
      <t>2</t>
    </r>
    <r>
      <rPr>
        <sz val="14"/>
        <color rgb="FF000000"/>
        <rFont val="標楷體"/>
        <family val="4"/>
        <charset val="136"/>
      </rPr>
      <t>：請於</t>
    </r>
    <r>
      <rPr>
        <sz val="14"/>
        <color rgb="FF000000"/>
        <rFont val="Times New Roman"/>
        <family val="1"/>
      </rPr>
      <t>111</t>
    </r>
    <r>
      <rPr>
        <sz val="14"/>
        <color rgb="FF000000"/>
        <rFont val="標楷體"/>
        <family val="4"/>
        <charset val="136"/>
      </rPr>
      <t>年</t>
    </r>
    <r>
      <rPr>
        <sz val="14"/>
        <color rgb="FF000000"/>
        <rFont val="Times New Roman"/>
        <family val="1"/>
      </rPr>
      <t>5</t>
    </r>
    <r>
      <rPr>
        <sz val="14"/>
        <color rgb="FF000000"/>
        <rFont val="標楷體"/>
        <family val="4"/>
        <charset val="136"/>
      </rPr>
      <t>月</t>
    </r>
    <r>
      <rPr>
        <sz val="14"/>
        <color rgb="FF000000"/>
        <rFont val="Times New Roman"/>
        <family val="1"/>
      </rPr>
      <t>4</t>
    </r>
    <r>
      <rPr>
        <sz val="14"/>
        <color rgb="FF000000"/>
        <rFont val="標楷體"/>
        <family val="4"/>
        <charset val="136"/>
      </rPr>
      <t>日</t>
    </r>
    <r>
      <rPr>
        <sz val="14"/>
        <color rgb="FF000000"/>
        <rFont val="Times New Roman"/>
        <family val="1"/>
      </rPr>
      <t>(</t>
    </r>
    <r>
      <rPr>
        <sz val="14"/>
        <color rgb="FF000000"/>
        <rFont val="標楷體"/>
        <family val="4"/>
        <charset val="136"/>
      </rPr>
      <t>星期三</t>
    </r>
    <r>
      <rPr>
        <sz val="14"/>
        <color rgb="FF000000"/>
        <rFont val="Times New Roman"/>
        <family val="1"/>
      </rPr>
      <t>)12:00</t>
    </r>
    <r>
      <rPr>
        <sz val="14"/>
        <color rgb="FF000000"/>
        <rFont val="標楷體"/>
        <family val="4"/>
        <charset val="136"/>
      </rPr>
      <t>前回傳</t>
    </r>
    <phoneticPr fontId="13" type="noConversion"/>
  </si>
  <si>
    <r>
      <rPr>
        <sz val="14"/>
        <color rgb="FF000000"/>
        <rFont val="標楷體"/>
        <family val="4"/>
        <charset val="136"/>
      </rPr>
      <t>備註</t>
    </r>
    <r>
      <rPr>
        <sz val="14"/>
        <color rgb="FF000000"/>
        <rFont val="Times New Roman"/>
        <family val="1"/>
      </rPr>
      <t>3</t>
    </r>
    <r>
      <rPr>
        <sz val="14"/>
        <color rgb="FF000000"/>
        <rFont val="標楷體"/>
        <family val="4"/>
        <charset val="136"/>
      </rPr>
      <t>：若有相關問題，請洽國立北門高級農工職業學校</t>
    </r>
    <r>
      <rPr>
        <sz val="14"/>
        <color rgb="FF000000"/>
        <rFont val="Times New Roman"/>
        <family val="1"/>
      </rPr>
      <t xml:space="preserve"> </t>
    </r>
    <r>
      <rPr>
        <sz val="14"/>
        <color rgb="FF000000"/>
        <rFont val="標楷體"/>
        <family val="4"/>
        <charset val="136"/>
      </rPr>
      <t>助理陸小姐</t>
    </r>
    <r>
      <rPr>
        <sz val="14"/>
        <color rgb="FF000000"/>
        <rFont val="Times New Roman"/>
        <family val="1"/>
      </rPr>
      <t xml:space="preserve"> 06-7260148</t>
    </r>
    <r>
      <rPr>
        <sz val="14"/>
        <color rgb="FF000000"/>
        <rFont val="標楷體"/>
        <family val="4"/>
        <charset val="136"/>
      </rPr>
      <t>分機</t>
    </r>
    <r>
      <rPr>
        <sz val="14"/>
        <color rgb="FF000000"/>
        <rFont val="Times New Roman"/>
        <family val="1"/>
      </rPr>
      <t>213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</si>
</sst>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rgb="FFFF0000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trike/>
      <sz val="12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sz val="16"/>
      <color theme="1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rgb="FF000000"/>
      <name val="Times New Roman"/>
      <family val="1"/>
    </font>
    <font>
      <sz val="14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0" xfId="0" applyNumberFormat="1" applyFont="1">
      <alignment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176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176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176" fontId="4" fillId="3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176" fontId="4" fillId="4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176" fontId="9" fillId="0" borderId="0" xfId="0" applyNumberFormat="1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zoomScale="90" zoomScaleNormal="90" workbookViewId="0">
      <pane xSplit="4" ySplit="11" topLeftCell="E33" activePane="bottomRight" state="frozen"/>
      <selection activeCell="G9" sqref="G9"/>
      <selection pane="topRight" activeCell="G9" sqref="G9"/>
      <selection pane="bottomLeft" activeCell="G9" sqref="G9"/>
      <selection pane="bottomRight" activeCell="B11" sqref="B11:C11"/>
    </sheetView>
  </sheetViews>
  <sheetFormatPr defaultColWidth="9" defaultRowHeight="16.3" x14ac:dyDescent="0.3"/>
  <cols>
    <col min="1" max="1" width="9" style="2"/>
    <col min="2" max="3" width="25.125" style="2" customWidth="1"/>
    <col min="4" max="4" width="12.875" style="42" customWidth="1"/>
    <col min="5" max="5" width="42.75" style="2" customWidth="1"/>
    <col min="6" max="6" width="12.125" style="23" customWidth="1"/>
    <col min="7" max="7" width="11.875" style="23" customWidth="1"/>
    <col min="8" max="8" width="12.75" style="23" customWidth="1"/>
    <col min="9" max="9" width="11.5" style="2" customWidth="1"/>
    <col min="10" max="16384" width="9" style="2"/>
  </cols>
  <sheetData>
    <row r="1" spans="1:9" ht="39.1" customHeight="1" x14ac:dyDescent="0.3">
      <c r="A1" s="1" t="s">
        <v>27</v>
      </c>
      <c r="B1" s="61" t="s">
        <v>38</v>
      </c>
      <c r="C1" s="61"/>
      <c r="D1" s="62"/>
      <c r="E1" s="62"/>
      <c r="F1" s="62"/>
      <c r="G1" s="62"/>
      <c r="H1" s="62"/>
    </row>
    <row r="2" spans="1:9" ht="39.1" customHeight="1" x14ac:dyDescent="0.3">
      <c r="A2" s="57" t="s">
        <v>96</v>
      </c>
      <c r="B2" s="53"/>
      <c r="C2" s="53"/>
      <c r="D2" s="54"/>
      <c r="E2" s="54"/>
      <c r="F2" s="54"/>
      <c r="G2" s="54"/>
      <c r="H2" s="54"/>
    </row>
    <row r="3" spans="1:9" ht="51.8" customHeight="1" x14ac:dyDescent="0.3">
      <c r="A3" s="68" t="s">
        <v>35</v>
      </c>
      <c r="B3" s="69"/>
      <c r="C3" s="69"/>
      <c r="D3" s="69"/>
      <c r="E3" s="69"/>
      <c r="F3" s="69"/>
      <c r="G3" s="69"/>
      <c r="H3" s="69"/>
    </row>
    <row r="4" spans="1:9" ht="30.1" customHeight="1" x14ac:dyDescent="0.3">
      <c r="A4" s="33"/>
      <c r="B4" s="30"/>
      <c r="C4" s="35" t="s">
        <v>24</v>
      </c>
      <c r="D4" s="36">
        <f>H6+H7+H8+H9+H10</f>
        <v>0</v>
      </c>
      <c r="E4" s="31" t="s">
        <v>30</v>
      </c>
      <c r="F4" s="32">
        <f>SUM(H15:H18,H21,H24:H30)</f>
        <v>0</v>
      </c>
      <c r="G4" s="37" t="s">
        <v>31</v>
      </c>
      <c r="H4" s="38">
        <f>D4-F4</f>
        <v>0</v>
      </c>
    </row>
    <row r="5" spans="1:9" s="28" customFormat="1" ht="30.1" customHeight="1" x14ac:dyDescent="0.3">
      <c r="A5" s="3"/>
      <c r="B5" s="24" t="s">
        <v>7</v>
      </c>
      <c r="C5" s="24" t="s">
        <v>16</v>
      </c>
      <c r="D5" s="24" t="s">
        <v>33</v>
      </c>
      <c r="E5" s="25" t="s">
        <v>93</v>
      </c>
      <c r="F5" s="26" t="s">
        <v>18</v>
      </c>
      <c r="G5" s="26" t="s">
        <v>20</v>
      </c>
      <c r="H5" s="27" t="s">
        <v>21</v>
      </c>
    </row>
    <row r="6" spans="1:9" ht="32.6" x14ac:dyDescent="0.3">
      <c r="A6" s="4">
        <v>1</v>
      </c>
      <c r="B6" s="5" t="s">
        <v>17</v>
      </c>
      <c r="C6" s="5" t="s">
        <v>39</v>
      </c>
      <c r="D6" s="45" t="s">
        <v>86</v>
      </c>
      <c r="E6" s="21" t="s">
        <v>61</v>
      </c>
      <c r="F6" s="6">
        <v>1</v>
      </c>
      <c r="G6" s="7"/>
      <c r="H6" s="8">
        <f>F6*G6</f>
        <v>0</v>
      </c>
      <c r="I6" s="48"/>
    </row>
    <row r="7" spans="1:9" ht="30.1" customHeight="1" x14ac:dyDescent="0.3">
      <c r="A7" s="4">
        <v>2</v>
      </c>
      <c r="B7" s="9" t="s">
        <v>12</v>
      </c>
      <c r="C7" s="10" t="s">
        <v>40</v>
      </c>
      <c r="D7" s="10">
        <v>590</v>
      </c>
      <c r="E7" s="21" t="s">
        <v>57</v>
      </c>
      <c r="F7" s="11">
        <v>30</v>
      </c>
      <c r="G7" s="7"/>
      <c r="H7" s="8">
        <f t="shared" ref="H7:H10" si="0">F7*G7</f>
        <v>0</v>
      </c>
    </row>
    <row r="8" spans="1:9" ht="30.1" customHeight="1" x14ac:dyDescent="0.3">
      <c r="A8" s="4">
        <v>3</v>
      </c>
      <c r="B8" s="9" t="s">
        <v>13</v>
      </c>
      <c r="C8" s="10" t="s">
        <v>41</v>
      </c>
      <c r="D8" s="10">
        <v>408</v>
      </c>
      <c r="E8" s="21" t="s">
        <v>58</v>
      </c>
      <c r="F8" s="11">
        <v>50</v>
      </c>
      <c r="G8" s="7"/>
      <c r="H8" s="8">
        <f t="shared" si="0"/>
        <v>0</v>
      </c>
    </row>
    <row r="9" spans="1:9" ht="30.1" customHeight="1" x14ac:dyDescent="0.3">
      <c r="A9" s="4">
        <v>4</v>
      </c>
      <c r="B9" s="9" t="s">
        <v>14</v>
      </c>
      <c r="C9" s="10" t="s">
        <v>42</v>
      </c>
      <c r="D9" s="10">
        <v>931</v>
      </c>
      <c r="E9" s="21" t="s">
        <v>59</v>
      </c>
      <c r="F9" s="11">
        <v>100</v>
      </c>
      <c r="G9" s="7"/>
      <c r="H9" s="8">
        <f t="shared" si="0"/>
        <v>0</v>
      </c>
    </row>
    <row r="10" spans="1:9" ht="30.1" customHeight="1" x14ac:dyDescent="0.3">
      <c r="A10" s="4">
        <v>5</v>
      </c>
      <c r="B10" s="9" t="s">
        <v>15</v>
      </c>
      <c r="C10" s="10" t="s">
        <v>43</v>
      </c>
      <c r="D10" s="10">
        <v>188</v>
      </c>
      <c r="E10" s="21" t="s">
        <v>60</v>
      </c>
      <c r="F10" s="11">
        <v>100</v>
      </c>
      <c r="G10" s="7"/>
      <c r="H10" s="8">
        <f t="shared" si="0"/>
        <v>0</v>
      </c>
    </row>
    <row r="11" spans="1:9" s="28" customFormat="1" ht="30.1" customHeight="1" x14ac:dyDescent="0.3">
      <c r="A11" s="12"/>
      <c r="B11" s="70" t="s">
        <v>7</v>
      </c>
      <c r="C11" s="71"/>
      <c r="D11" s="34" t="s">
        <v>34</v>
      </c>
      <c r="E11" s="13" t="s">
        <v>19</v>
      </c>
      <c r="F11" s="29" t="s">
        <v>18</v>
      </c>
      <c r="G11" s="29" t="s">
        <v>22</v>
      </c>
      <c r="H11" s="29" t="s">
        <v>23</v>
      </c>
    </row>
    <row r="12" spans="1:9" ht="30.1" customHeight="1" x14ac:dyDescent="0.3">
      <c r="A12" s="63">
        <v>1</v>
      </c>
      <c r="B12" s="65" t="s">
        <v>0</v>
      </c>
      <c r="C12" s="14" t="s">
        <v>1</v>
      </c>
      <c r="D12" s="46" t="s">
        <v>88</v>
      </c>
      <c r="E12" s="14" t="s">
        <v>77</v>
      </c>
      <c r="F12" s="15" t="s">
        <v>49</v>
      </c>
      <c r="G12" s="16"/>
      <c r="H12" s="17">
        <f>G12</f>
        <v>0</v>
      </c>
      <c r="I12" s="48"/>
    </row>
    <row r="13" spans="1:9" ht="30.1" customHeight="1" x14ac:dyDescent="0.3">
      <c r="A13" s="64"/>
      <c r="B13" s="66"/>
      <c r="C13" s="19" t="s">
        <v>2</v>
      </c>
      <c r="D13" s="46" t="s">
        <v>88</v>
      </c>
      <c r="E13" s="14" t="s">
        <v>77</v>
      </c>
      <c r="F13" s="7" t="s">
        <v>49</v>
      </c>
      <c r="G13" s="16"/>
      <c r="H13" s="17">
        <f>G13</f>
        <v>0</v>
      </c>
      <c r="I13" s="48"/>
    </row>
    <row r="14" spans="1:9" ht="30.1" customHeight="1" x14ac:dyDescent="0.3">
      <c r="A14" s="64">
        <v>2</v>
      </c>
      <c r="B14" s="67" t="s">
        <v>3</v>
      </c>
      <c r="C14" s="19" t="s">
        <v>1</v>
      </c>
      <c r="D14" s="46" t="s">
        <v>88</v>
      </c>
      <c r="E14" s="18" t="s">
        <v>78</v>
      </c>
      <c r="F14" s="7" t="s">
        <v>49</v>
      </c>
      <c r="G14" s="16"/>
      <c r="H14" s="17">
        <f>G14</f>
        <v>0</v>
      </c>
      <c r="I14" s="48"/>
    </row>
    <row r="15" spans="1:9" ht="30.1" customHeight="1" x14ac:dyDescent="0.3">
      <c r="A15" s="64"/>
      <c r="B15" s="67"/>
      <c r="C15" s="19" t="s">
        <v>2</v>
      </c>
      <c r="D15" s="45" t="s">
        <v>87</v>
      </c>
      <c r="E15" s="18" t="s">
        <v>45</v>
      </c>
      <c r="F15" s="7">
        <v>27</v>
      </c>
      <c r="G15" s="16"/>
      <c r="H15" s="17">
        <f t="shared" ref="H15:H30" si="1">F15*G15</f>
        <v>0</v>
      </c>
      <c r="I15" s="48"/>
    </row>
    <row r="16" spans="1:9" ht="30.1" customHeight="1" x14ac:dyDescent="0.3">
      <c r="A16" s="64">
        <v>3</v>
      </c>
      <c r="B16" s="67" t="s">
        <v>11</v>
      </c>
      <c r="C16" s="19" t="s">
        <v>1</v>
      </c>
      <c r="D16" s="45" t="s">
        <v>87</v>
      </c>
      <c r="E16" s="18" t="s">
        <v>46</v>
      </c>
      <c r="F16" s="43">
        <v>120</v>
      </c>
      <c r="G16" s="16"/>
      <c r="H16" s="17">
        <f t="shared" si="1"/>
        <v>0</v>
      </c>
    </row>
    <row r="17" spans="1:9" ht="30.1" customHeight="1" x14ac:dyDescent="0.3">
      <c r="A17" s="64"/>
      <c r="B17" s="67"/>
      <c r="C17" s="19" t="s">
        <v>2</v>
      </c>
      <c r="D17" s="45" t="s">
        <v>87</v>
      </c>
      <c r="E17" s="18" t="s">
        <v>47</v>
      </c>
      <c r="F17" s="7">
        <v>25</v>
      </c>
      <c r="G17" s="16"/>
      <c r="H17" s="17">
        <f t="shared" si="1"/>
        <v>0</v>
      </c>
    </row>
    <row r="18" spans="1:9" ht="30.1" customHeight="1" x14ac:dyDescent="0.3">
      <c r="A18" s="64">
        <v>4</v>
      </c>
      <c r="B18" s="67" t="s">
        <v>4</v>
      </c>
      <c r="C18" s="19" t="s">
        <v>1</v>
      </c>
      <c r="D18" s="45" t="s">
        <v>87</v>
      </c>
      <c r="E18" s="18" t="s">
        <v>48</v>
      </c>
      <c r="F18" s="7">
        <v>3</v>
      </c>
      <c r="G18" s="16"/>
      <c r="H18" s="17">
        <f t="shared" si="1"/>
        <v>0</v>
      </c>
    </row>
    <row r="19" spans="1:9" ht="30.1" customHeight="1" x14ac:dyDescent="0.3">
      <c r="A19" s="64"/>
      <c r="B19" s="67"/>
      <c r="C19" s="19" t="s">
        <v>2</v>
      </c>
      <c r="D19" s="46" t="s">
        <v>88</v>
      </c>
      <c r="E19" s="18" t="s">
        <v>80</v>
      </c>
      <c r="F19" s="43" t="s">
        <v>49</v>
      </c>
      <c r="G19" s="16"/>
      <c r="H19" s="17">
        <f>G19</f>
        <v>0</v>
      </c>
    </row>
    <row r="20" spans="1:9" ht="30.1" customHeight="1" x14ac:dyDescent="0.3">
      <c r="A20" s="20">
        <v>5</v>
      </c>
      <c r="B20" s="59" t="s">
        <v>8</v>
      </c>
      <c r="C20" s="60"/>
      <c r="D20" s="46" t="s">
        <v>88</v>
      </c>
      <c r="E20" s="21" t="s">
        <v>79</v>
      </c>
      <c r="F20" s="22" t="s">
        <v>49</v>
      </c>
      <c r="G20" s="22"/>
      <c r="H20" s="17">
        <f>G20</f>
        <v>0</v>
      </c>
    </row>
    <row r="21" spans="1:9" ht="30.1" customHeight="1" x14ac:dyDescent="0.3">
      <c r="A21" s="64">
        <v>6</v>
      </c>
      <c r="B21" s="59" t="s">
        <v>28</v>
      </c>
      <c r="C21" s="60"/>
      <c r="D21" s="45" t="s">
        <v>87</v>
      </c>
      <c r="E21" s="21" t="s">
        <v>29</v>
      </c>
      <c r="F21" s="22">
        <v>6000</v>
      </c>
      <c r="G21" s="22"/>
      <c r="H21" s="17">
        <f t="shared" si="1"/>
        <v>0</v>
      </c>
    </row>
    <row r="22" spans="1:9" ht="30.1" customHeight="1" x14ac:dyDescent="0.3">
      <c r="A22" s="64"/>
      <c r="B22" s="59" t="s">
        <v>5</v>
      </c>
      <c r="C22" s="60"/>
      <c r="D22" s="46" t="s">
        <v>88</v>
      </c>
      <c r="E22" s="21" t="s">
        <v>91</v>
      </c>
      <c r="F22" s="22" t="s">
        <v>49</v>
      </c>
      <c r="G22" s="22"/>
      <c r="H22" s="17">
        <f>G22</f>
        <v>0</v>
      </c>
    </row>
    <row r="23" spans="1:9" ht="30.1" customHeight="1" x14ac:dyDescent="0.3">
      <c r="A23" s="20">
        <v>7</v>
      </c>
      <c r="B23" s="59" t="s">
        <v>6</v>
      </c>
      <c r="C23" s="60"/>
      <c r="D23" s="46" t="s">
        <v>88</v>
      </c>
      <c r="E23" s="21" t="s">
        <v>91</v>
      </c>
      <c r="F23" s="22" t="s">
        <v>49</v>
      </c>
      <c r="G23" s="22"/>
      <c r="H23" s="17">
        <f>G23</f>
        <v>0</v>
      </c>
    </row>
    <row r="24" spans="1:9" ht="30.1" customHeight="1" x14ac:dyDescent="0.3">
      <c r="A24" s="20">
        <v>8</v>
      </c>
      <c r="B24" s="59" t="s">
        <v>9</v>
      </c>
      <c r="C24" s="60"/>
      <c r="D24" s="45" t="s">
        <v>87</v>
      </c>
      <c r="E24" s="21" t="s">
        <v>50</v>
      </c>
      <c r="F24" s="22">
        <v>1</v>
      </c>
      <c r="G24" s="22"/>
      <c r="H24" s="17">
        <f t="shared" si="1"/>
        <v>0</v>
      </c>
      <c r="I24" s="48"/>
    </row>
    <row r="25" spans="1:9" ht="30.1" customHeight="1" x14ac:dyDescent="0.3">
      <c r="A25" s="20">
        <v>9</v>
      </c>
      <c r="B25" s="59" t="s">
        <v>32</v>
      </c>
      <c r="C25" s="60"/>
      <c r="D25" s="45" t="s">
        <v>87</v>
      </c>
      <c r="E25" s="21" t="s">
        <v>51</v>
      </c>
      <c r="F25" s="22">
        <v>1</v>
      </c>
      <c r="G25" s="22"/>
      <c r="H25" s="17">
        <f t="shared" si="1"/>
        <v>0</v>
      </c>
    </row>
    <row r="26" spans="1:9" ht="30.1" customHeight="1" x14ac:dyDescent="0.3">
      <c r="A26" s="20">
        <v>10</v>
      </c>
      <c r="B26" s="59" t="s">
        <v>10</v>
      </c>
      <c r="C26" s="60"/>
      <c r="D26" s="45" t="s">
        <v>87</v>
      </c>
      <c r="E26" s="21" t="s">
        <v>52</v>
      </c>
      <c r="F26" s="22">
        <v>1500</v>
      </c>
      <c r="G26" s="22"/>
      <c r="H26" s="17">
        <f t="shared" si="1"/>
        <v>0</v>
      </c>
    </row>
    <row r="27" spans="1:9" ht="30.1" customHeight="1" x14ac:dyDescent="0.3">
      <c r="A27" s="72">
        <v>11</v>
      </c>
      <c r="B27" s="59" t="s">
        <v>53</v>
      </c>
      <c r="C27" s="60"/>
      <c r="D27" s="45" t="s">
        <v>87</v>
      </c>
      <c r="E27" s="21" t="s">
        <v>57</v>
      </c>
      <c r="F27" s="22">
        <v>2000</v>
      </c>
      <c r="G27" s="22"/>
      <c r="H27" s="17">
        <f t="shared" si="1"/>
        <v>0</v>
      </c>
    </row>
    <row r="28" spans="1:9" ht="30.1" customHeight="1" x14ac:dyDescent="0.3">
      <c r="A28" s="73"/>
      <c r="B28" s="59" t="s">
        <v>54</v>
      </c>
      <c r="C28" s="60"/>
      <c r="D28" s="45" t="s">
        <v>87</v>
      </c>
      <c r="E28" s="21" t="s">
        <v>58</v>
      </c>
      <c r="F28" s="22">
        <v>2200</v>
      </c>
      <c r="G28" s="22"/>
      <c r="H28" s="17">
        <f t="shared" si="1"/>
        <v>0</v>
      </c>
    </row>
    <row r="29" spans="1:9" ht="30.1" customHeight="1" x14ac:dyDescent="0.3">
      <c r="A29" s="73"/>
      <c r="B29" s="59" t="s">
        <v>55</v>
      </c>
      <c r="C29" s="60"/>
      <c r="D29" s="45" t="s">
        <v>87</v>
      </c>
      <c r="E29" s="21" t="s">
        <v>59</v>
      </c>
      <c r="F29" s="22">
        <v>2000</v>
      </c>
      <c r="G29" s="22"/>
      <c r="H29" s="17">
        <f t="shared" si="1"/>
        <v>0</v>
      </c>
    </row>
    <row r="30" spans="1:9" ht="30.1" customHeight="1" x14ac:dyDescent="0.3">
      <c r="A30" s="74"/>
      <c r="B30" s="59" t="s">
        <v>56</v>
      </c>
      <c r="C30" s="60"/>
      <c r="D30" s="45" t="s">
        <v>87</v>
      </c>
      <c r="E30" s="21" t="s">
        <v>60</v>
      </c>
      <c r="F30" s="22">
        <v>2800</v>
      </c>
      <c r="G30" s="22"/>
      <c r="H30" s="17">
        <f t="shared" si="1"/>
        <v>0</v>
      </c>
    </row>
    <row r="31" spans="1:9" ht="19.05" x14ac:dyDescent="0.3">
      <c r="A31" s="58" t="s">
        <v>97</v>
      </c>
    </row>
    <row r="32" spans="1:9" ht="19.05" x14ac:dyDescent="0.3">
      <c r="A32" s="58" t="s">
        <v>98</v>
      </c>
    </row>
    <row r="33" spans="1:1" ht="19.05" x14ac:dyDescent="0.3">
      <c r="A33" s="58" t="s">
        <v>99</v>
      </c>
    </row>
  </sheetData>
  <mergeCells count="24">
    <mergeCell ref="B30:C30"/>
    <mergeCell ref="B22:C22"/>
    <mergeCell ref="B23:C23"/>
    <mergeCell ref="B24:C24"/>
    <mergeCell ref="B25:C25"/>
    <mergeCell ref="B26:C26"/>
    <mergeCell ref="B27:C27"/>
    <mergeCell ref="B28:C28"/>
    <mergeCell ref="B29:C29"/>
    <mergeCell ref="B1:H1"/>
    <mergeCell ref="A12:A13"/>
    <mergeCell ref="B12:B13"/>
    <mergeCell ref="A14:A15"/>
    <mergeCell ref="B14:B15"/>
    <mergeCell ref="A3:H3"/>
    <mergeCell ref="B11:C11"/>
    <mergeCell ref="A27:A30"/>
    <mergeCell ref="A16:A17"/>
    <mergeCell ref="B16:B17"/>
    <mergeCell ref="A18:A19"/>
    <mergeCell ref="B18:B19"/>
    <mergeCell ref="A21:A22"/>
    <mergeCell ref="B20:C20"/>
    <mergeCell ref="B21:C2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zoomScale="85" zoomScaleNormal="85" workbookViewId="0">
      <pane xSplit="4" ySplit="11" topLeftCell="E12" activePane="bottomRight" state="frozen"/>
      <selection activeCell="G9" sqref="G9"/>
      <selection pane="topRight" activeCell="G9" sqref="G9"/>
      <selection pane="bottomLeft" activeCell="G9" sqref="G9"/>
      <selection pane="bottomRight" activeCell="A2" sqref="A2"/>
    </sheetView>
  </sheetViews>
  <sheetFormatPr defaultColWidth="9" defaultRowHeight="16.3" x14ac:dyDescent="0.3"/>
  <cols>
    <col min="1" max="1" width="9" style="2"/>
    <col min="2" max="3" width="25.125" style="2" customWidth="1"/>
    <col min="4" max="4" width="12.875" style="2" customWidth="1"/>
    <col min="5" max="5" width="42.75" style="2" customWidth="1"/>
    <col min="6" max="6" width="12.125" style="23" customWidth="1"/>
    <col min="7" max="7" width="11.875" style="23" customWidth="1"/>
    <col min="8" max="8" width="12.75" style="23" customWidth="1"/>
    <col min="9" max="9" width="11.5" style="2" customWidth="1"/>
    <col min="10" max="16384" width="9" style="2"/>
  </cols>
  <sheetData>
    <row r="1" spans="1:9" ht="39.1" customHeight="1" x14ac:dyDescent="0.3">
      <c r="A1" s="1" t="s">
        <v>36</v>
      </c>
      <c r="B1" s="61" t="s">
        <v>38</v>
      </c>
      <c r="C1" s="61"/>
      <c r="D1" s="62"/>
      <c r="E1" s="62"/>
      <c r="F1" s="62"/>
      <c r="G1" s="62"/>
      <c r="H1" s="62"/>
    </row>
    <row r="2" spans="1:9" ht="39.1" customHeight="1" x14ac:dyDescent="0.3">
      <c r="A2" s="57" t="s">
        <v>96</v>
      </c>
      <c r="B2" s="53"/>
      <c r="C2" s="53"/>
      <c r="D2" s="54"/>
      <c r="E2" s="54"/>
      <c r="F2" s="54"/>
      <c r="G2" s="54"/>
      <c r="H2" s="54"/>
    </row>
    <row r="3" spans="1:9" ht="51.8" customHeight="1" x14ac:dyDescent="0.3">
      <c r="A3" s="68" t="s">
        <v>35</v>
      </c>
      <c r="B3" s="69"/>
      <c r="C3" s="69"/>
      <c r="D3" s="69"/>
      <c r="E3" s="69"/>
      <c r="F3" s="69"/>
      <c r="G3" s="69"/>
      <c r="H3" s="69"/>
    </row>
    <row r="4" spans="1:9" ht="30.1" customHeight="1" x14ac:dyDescent="0.3">
      <c r="A4" s="33"/>
      <c r="B4" s="30"/>
      <c r="C4" s="35" t="s">
        <v>24</v>
      </c>
      <c r="D4" s="36">
        <f>H6+H7+H8+H9+H10</f>
        <v>0</v>
      </c>
      <c r="E4" s="31" t="s">
        <v>25</v>
      </c>
      <c r="F4" s="32">
        <f>SUM(H15:H18,H21,H24:H30)</f>
        <v>0</v>
      </c>
      <c r="G4" s="37" t="s">
        <v>26</v>
      </c>
      <c r="H4" s="38">
        <f>D4-F4</f>
        <v>0</v>
      </c>
    </row>
    <row r="5" spans="1:9" s="28" customFormat="1" ht="30.1" customHeight="1" x14ac:dyDescent="0.3">
      <c r="A5" s="3"/>
      <c r="B5" s="24" t="s">
        <v>7</v>
      </c>
      <c r="C5" s="24" t="s">
        <v>16</v>
      </c>
      <c r="D5" s="24" t="s">
        <v>33</v>
      </c>
      <c r="E5" s="25" t="s">
        <v>94</v>
      </c>
      <c r="F5" s="26" t="s">
        <v>18</v>
      </c>
      <c r="G5" s="26" t="s">
        <v>20</v>
      </c>
      <c r="H5" s="27" t="s">
        <v>21</v>
      </c>
    </row>
    <row r="6" spans="1:9" ht="65.25" x14ac:dyDescent="0.3">
      <c r="A6" s="4">
        <v>1</v>
      </c>
      <c r="B6" s="5" t="s">
        <v>17</v>
      </c>
      <c r="C6" s="5" t="s">
        <v>63</v>
      </c>
      <c r="D6" s="10" t="s">
        <v>85</v>
      </c>
      <c r="E6" s="21" t="s">
        <v>62</v>
      </c>
      <c r="F6" s="6">
        <v>1</v>
      </c>
      <c r="G6" s="7"/>
      <c r="H6" s="8">
        <f>F6*G6</f>
        <v>0</v>
      </c>
    </row>
    <row r="7" spans="1:9" ht="30.1" customHeight="1" x14ac:dyDescent="0.3">
      <c r="A7" s="4">
        <v>2</v>
      </c>
      <c r="B7" s="9" t="s">
        <v>12</v>
      </c>
      <c r="C7" s="10" t="s">
        <v>40</v>
      </c>
      <c r="D7" s="10">
        <v>590</v>
      </c>
      <c r="E7" s="21" t="s">
        <v>57</v>
      </c>
      <c r="F7" s="11">
        <v>30</v>
      </c>
      <c r="G7" s="7"/>
      <c r="H7" s="8">
        <f t="shared" ref="H7:H10" si="0">F7*G7</f>
        <v>0</v>
      </c>
    </row>
    <row r="8" spans="1:9" ht="30.1" customHeight="1" x14ac:dyDescent="0.3">
      <c r="A8" s="4">
        <v>3</v>
      </c>
      <c r="B8" s="9" t="s">
        <v>13</v>
      </c>
      <c r="C8" s="10" t="s">
        <v>41</v>
      </c>
      <c r="D8" s="10">
        <v>407</v>
      </c>
      <c r="E8" s="21" t="s">
        <v>58</v>
      </c>
      <c r="F8" s="11">
        <v>50</v>
      </c>
      <c r="G8" s="7"/>
      <c r="H8" s="8">
        <f t="shared" si="0"/>
        <v>0</v>
      </c>
    </row>
    <row r="9" spans="1:9" ht="30.1" customHeight="1" x14ac:dyDescent="0.3">
      <c r="A9" s="4">
        <v>4</v>
      </c>
      <c r="B9" s="9" t="s">
        <v>14</v>
      </c>
      <c r="C9" s="10" t="s">
        <v>42</v>
      </c>
      <c r="D9" s="10">
        <v>931</v>
      </c>
      <c r="E9" s="21" t="s">
        <v>59</v>
      </c>
      <c r="F9" s="11">
        <v>100</v>
      </c>
      <c r="G9" s="7"/>
      <c r="H9" s="8">
        <f t="shared" si="0"/>
        <v>0</v>
      </c>
    </row>
    <row r="10" spans="1:9" ht="30.1" customHeight="1" x14ac:dyDescent="0.3">
      <c r="A10" s="4">
        <v>5</v>
      </c>
      <c r="B10" s="9" t="s">
        <v>15</v>
      </c>
      <c r="C10" s="10" t="s">
        <v>43</v>
      </c>
      <c r="D10" s="10">
        <v>188</v>
      </c>
      <c r="E10" s="21" t="s">
        <v>60</v>
      </c>
      <c r="F10" s="11">
        <v>100</v>
      </c>
      <c r="G10" s="7"/>
      <c r="H10" s="8">
        <f t="shared" si="0"/>
        <v>0</v>
      </c>
    </row>
    <row r="11" spans="1:9" s="28" customFormat="1" ht="30.1" customHeight="1" x14ac:dyDescent="0.3">
      <c r="A11" s="12"/>
      <c r="B11" s="70" t="s">
        <v>7</v>
      </c>
      <c r="C11" s="71"/>
      <c r="D11" s="34" t="s">
        <v>34</v>
      </c>
      <c r="E11" s="13" t="s">
        <v>19</v>
      </c>
      <c r="F11" s="29" t="s">
        <v>18</v>
      </c>
      <c r="G11" s="29" t="s">
        <v>22</v>
      </c>
      <c r="H11" s="29" t="s">
        <v>23</v>
      </c>
    </row>
    <row r="12" spans="1:9" ht="30.1" customHeight="1" x14ac:dyDescent="0.3">
      <c r="A12" s="63">
        <v>1</v>
      </c>
      <c r="B12" s="65" t="s">
        <v>0</v>
      </c>
      <c r="C12" s="14" t="s">
        <v>1</v>
      </c>
      <c r="D12" s="49" t="s">
        <v>88</v>
      </c>
      <c r="E12" s="14" t="s">
        <v>77</v>
      </c>
      <c r="F12" s="15" t="s">
        <v>49</v>
      </c>
      <c r="G12" s="16"/>
      <c r="H12" s="17">
        <f>G12</f>
        <v>0</v>
      </c>
      <c r="I12" s="48" t="s">
        <v>89</v>
      </c>
    </row>
    <row r="13" spans="1:9" ht="30.1" customHeight="1" x14ac:dyDescent="0.3">
      <c r="A13" s="64"/>
      <c r="B13" s="66"/>
      <c r="C13" s="40" t="s">
        <v>2</v>
      </c>
      <c r="D13" s="49" t="s">
        <v>88</v>
      </c>
      <c r="E13" s="14" t="s">
        <v>77</v>
      </c>
      <c r="F13" s="7" t="s">
        <v>49</v>
      </c>
      <c r="G13" s="16"/>
      <c r="H13" s="17">
        <f>G13</f>
        <v>0</v>
      </c>
      <c r="I13" s="48" t="s">
        <v>89</v>
      </c>
    </row>
    <row r="14" spans="1:9" ht="30.1" customHeight="1" x14ac:dyDescent="0.3">
      <c r="A14" s="64">
        <v>2</v>
      </c>
      <c r="B14" s="67" t="s">
        <v>3</v>
      </c>
      <c r="C14" s="40" t="s">
        <v>1</v>
      </c>
      <c r="D14" s="49" t="s">
        <v>88</v>
      </c>
      <c r="E14" s="40" t="s">
        <v>78</v>
      </c>
      <c r="F14" s="7" t="s">
        <v>49</v>
      </c>
      <c r="G14" s="16"/>
      <c r="H14" s="17">
        <f>G14</f>
        <v>0</v>
      </c>
      <c r="I14" s="48" t="s">
        <v>89</v>
      </c>
    </row>
    <row r="15" spans="1:9" ht="30.1" customHeight="1" x14ac:dyDescent="0.3">
      <c r="A15" s="64"/>
      <c r="B15" s="67"/>
      <c r="C15" s="40" t="s">
        <v>2</v>
      </c>
      <c r="D15" s="47" t="s">
        <v>87</v>
      </c>
      <c r="E15" s="40" t="s">
        <v>45</v>
      </c>
      <c r="F15" s="7">
        <v>27</v>
      </c>
      <c r="G15" s="16"/>
      <c r="H15" s="17">
        <f t="shared" ref="H15:H30" si="1">F15*G15</f>
        <v>0</v>
      </c>
      <c r="I15" s="48" t="s">
        <v>90</v>
      </c>
    </row>
    <row r="16" spans="1:9" ht="30.1" customHeight="1" x14ac:dyDescent="0.3">
      <c r="A16" s="64">
        <v>3</v>
      </c>
      <c r="B16" s="67" t="s">
        <v>11</v>
      </c>
      <c r="C16" s="40" t="s">
        <v>1</v>
      </c>
      <c r="D16" s="47" t="s">
        <v>87</v>
      </c>
      <c r="E16" s="40" t="s">
        <v>46</v>
      </c>
      <c r="F16" s="43">
        <v>120</v>
      </c>
      <c r="G16" s="16"/>
      <c r="H16" s="17">
        <f t="shared" si="1"/>
        <v>0</v>
      </c>
    </row>
    <row r="17" spans="1:9" ht="30.1" customHeight="1" x14ac:dyDescent="0.3">
      <c r="A17" s="64"/>
      <c r="B17" s="67"/>
      <c r="C17" s="40" t="s">
        <v>2</v>
      </c>
      <c r="D17" s="47" t="s">
        <v>87</v>
      </c>
      <c r="E17" s="40" t="s">
        <v>47</v>
      </c>
      <c r="F17" s="7">
        <v>25</v>
      </c>
      <c r="G17" s="16"/>
      <c r="H17" s="17">
        <f t="shared" si="1"/>
        <v>0</v>
      </c>
    </row>
    <row r="18" spans="1:9" ht="30.1" customHeight="1" x14ac:dyDescent="0.3">
      <c r="A18" s="64">
        <v>4</v>
      </c>
      <c r="B18" s="67" t="s">
        <v>4</v>
      </c>
      <c r="C18" s="40" t="s">
        <v>1</v>
      </c>
      <c r="D18" s="47" t="s">
        <v>87</v>
      </c>
      <c r="E18" s="40" t="s">
        <v>48</v>
      </c>
      <c r="F18" s="7">
        <v>3</v>
      </c>
      <c r="G18" s="16"/>
      <c r="H18" s="17">
        <f t="shared" si="1"/>
        <v>0</v>
      </c>
    </row>
    <row r="19" spans="1:9" ht="30.1" customHeight="1" x14ac:dyDescent="0.3">
      <c r="A19" s="64"/>
      <c r="B19" s="67"/>
      <c r="C19" s="40" t="s">
        <v>2</v>
      </c>
      <c r="D19" s="49" t="s">
        <v>88</v>
      </c>
      <c r="E19" s="40" t="s">
        <v>81</v>
      </c>
      <c r="F19" s="43" t="s">
        <v>49</v>
      </c>
      <c r="G19" s="16"/>
      <c r="H19" s="17">
        <f>G19</f>
        <v>0</v>
      </c>
    </row>
    <row r="20" spans="1:9" ht="30.1" customHeight="1" x14ac:dyDescent="0.3">
      <c r="A20" s="39">
        <v>5</v>
      </c>
      <c r="B20" s="59" t="s">
        <v>8</v>
      </c>
      <c r="C20" s="60"/>
      <c r="D20" s="49" t="s">
        <v>88</v>
      </c>
      <c r="E20" s="21" t="s">
        <v>79</v>
      </c>
      <c r="F20" s="22" t="s">
        <v>49</v>
      </c>
      <c r="G20" s="22"/>
      <c r="H20" s="17">
        <f>G20</f>
        <v>0</v>
      </c>
    </row>
    <row r="21" spans="1:9" ht="30.1" customHeight="1" x14ac:dyDescent="0.3">
      <c r="A21" s="64">
        <v>6</v>
      </c>
      <c r="B21" s="59" t="s">
        <v>28</v>
      </c>
      <c r="C21" s="60"/>
      <c r="D21" s="45" t="s">
        <v>87</v>
      </c>
      <c r="E21" s="21" t="s">
        <v>29</v>
      </c>
      <c r="F21" s="22">
        <v>6000</v>
      </c>
      <c r="G21" s="22"/>
      <c r="H21" s="17">
        <f t="shared" si="1"/>
        <v>0</v>
      </c>
    </row>
    <row r="22" spans="1:9" ht="30.1" customHeight="1" x14ac:dyDescent="0.3">
      <c r="A22" s="64"/>
      <c r="B22" s="59" t="s">
        <v>5</v>
      </c>
      <c r="C22" s="60"/>
      <c r="D22" s="46" t="s">
        <v>88</v>
      </c>
      <c r="E22" s="21" t="s">
        <v>91</v>
      </c>
      <c r="F22" s="22" t="s">
        <v>49</v>
      </c>
      <c r="G22" s="22"/>
      <c r="H22" s="17">
        <f>G22</f>
        <v>0</v>
      </c>
    </row>
    <row r="23" spans="1:9" ht="30.1" customHeight="1" x14ac:dyDescent="0.3">
      <c r="A23" s="39">
        <v>7</v>
      </c>
      <c r="B23" s="59" t="s">
        <v>6</v>
      </c>
      <c r="C23" s="60"/>
      <c r="D23" s="46" t="s">
        <v>88</v>
      </c>
      <c r="E23" s="21" t="s">
        <v>91</v>
      </c>
      <c r="F23" s="22" t="s">
        <v>49</v>
      </c>
      <c r="G23" s="22"/>
      <c r="H23" s="17">
        <f>G23</f>
        <v>0</v>
      </c>
    </row>
    <row r="24" spans="1:9" ht="30.1" customHeight="1" x14ac:dyDescent="0.3">
      <c r="A24" s="39">
        <v>8</v>
      </c>
      <c r="B24" s="59" t="s">
        <v>9</v>
      </c>
      <c r="C24" s="60"/>
      <c r="D24" s="45" t="s">
        <v>87</v>
      </c>
      <c r="E24" s="21" t="s">
        <v>82</v>
      </c>
      <c r="F24" s="22">
        <v>1</v>
      </c>
      <c r="G24" s="22"/>
      <c r="H24" s="17">
        <f t="shared" si="1"/>
        <v>0</v>
      </c>
      <c r="I24" s="50"/>
    </row>
    <row r="25" spans="1:9" ht="30.1" customHeight="1" x14ac:dyDescent="0.3">
      <c r="A25" s="39">
        <v>9</v>
      </c>
      <c r="B25" s="59" t="s">
        <v>32</v>
      </c>
      <c r="C25" s="60"/>
      <c r="D25" s="45" t="s">
        <v>87</v>
      </c>
      <c r="E25" s="21" t="s">
        <v>64</v>
      </c>
      <c r="F25" s="22">
        <v>1</v>
      </c>
      <c r="G25" s="22"/>
      <c r="H25" s="17">
        <f t="shared" si="1"/>
        <v>0</v>
      </c>
    </row>
    <row r="26" spans="1:9" ht="30.1" customHeight="1" x14ac:dyDescent="0.3">
      <c r="A26" s="39">
        <v>10</v>
      </c>
      <c r="B26" s="59" t="s">
        <v>10</v>
      </c>
      <c r="C26" s="60"/>
      <c r="D26" s="45" t="s">
        <v>87</v>
      </c>
      <c r="E26" s="21" t="s">
        <v>65</v>
      </c>
      <c r="F26" s="22">
        <v>1500</v>
      </c>
      <c r="G26" s="22"/>
      <c r="H26" s="17">
        <f t="shared" si="1"/>
        <v>0</v>
      </c>
    </row>
    <row r="27" spans="1:9" ht="30.1" customHeight="1" x14ac:dyDescent="0.3">
      <c r="A27" s="72">
        <v>11</v>
      </c>
      <c r="B27" s="59" t="s">
        <v>53</v>
      </c>
      <c r="C27" s="60"/>
      <c r="D27" s="45" t="s">
        <v>87</v>
      </c>
      <c r="E27" s="21" t="s">
        <v>57</v>
      </c>
      <c r="F27" s="22">
        <v>2000</v>
      </c>
      <c r="G27" s="22"/>
      <c r="H27" s="17">
        <f t="shared" si="1"/>
        <v>0</v>
      </c>
    </row>
    <row r="28" spans="1:9" ht="30.1" customHeight="1" x14ac:dyDescent="0.3">
      <c r="A28" s="73"/>
      <c r="B28" s="59" t="s">
        <v>54</v>
      </c>
      <c r="C28" s="60"/>
      <c r="D28" s="45" t="s">
        <v>87</v>
      </c>
      <c r="E28" s="21" t="s">
        <v>58</v>
      </c>
      <c r="F28" s="22">
        <v>2200</v>
      </c>
      <c r="G28" s="22"/>
      <c r="H28" s="17">
        <f t="shared" si="1"/>
        <v>0</v>
      </c>
    </row>
    <row r="29" spans="1:9" ht="30.1" customHeight="1" x14ac:dyDescent="0.3">
      <c r="A29" s="73"/>
      <c r="B29" s="59" t="s">
        <v>55</v>
      </c>
      <c r="C29" s="60"/>
      <c r="D29" s="45" t="s">
        <v>87</v>
      </c>
      <c r="E29" s="21" t="s">
        <v>59</v>
      </c>
      <c r="F29" s="22">
        <v>2000</v>
      </c>
      <c r="G29" s="22"/>
      <c r="H29" s="17">
        <f t="shared" si="1"/>
        <v>0</v>
      </c>
    </row>
    <row r="30" spans="1:9" ht="30.1" customHeight="1" x14ac:dyDescent="0.3">
      <c r="A30" s="74"/>
      <c r="B30" s="59" t="s">
        <v>56</v>
      </c>
      <c r="C30" s="60"/>
      <c r="D30" s="45" t="s">
        <v>87</v>
      </c>
      <c r="E30" s="21" t="s">
        <v>60</v>
      </c>
      <c r="F30" s="22">
        <v>2800</v>
      </c>
      <c r="G30" s="22"/>
      <c r="H30" s="17">
        <f t="shared" si="1"/>
        <v>0</v>
      </c>
    </row>
    <row r="31" spans="1:9" ht="19.05" x14ac:dyDescent="0.3">
      <c r="A31" s="58" t="s">
        <v>97</v>
      </c>
    </row>
    <row r="32" spans="1:9" ht="19.05" x14ac:dyDescent="0.3">
      <c r="A32" s="58" t="s">
        <v>98</v>
      </c>
    </row>
    <row r="33" spans="1:1" ht="19.05" x14ac:dyDescent="0.3">
      <c r="A33" s="58" t="s">
        <v>99</v>
      </c>
    </row>
  </sheetData>
  <mergeCells count="24">
    <mergeCell ref="A21:A22"/>
    <mergeCell ref="B21:C21"/>
    <mergeCell ref="B22:C22"/>
    <mergeCell ref="A27:A30"/>
    <mergeCell ref="A12:A13"/>
    <mergeCell ref="B12:B13"/>
    <mergeCell ref="A14:A15"/>
    <mergeCell ref="B14:B15"/>
    <mergeCell ref="B28:C28"/>
    <mergeCell ref="B29:C29"/>
    <mergeCell ref="B30:C30"/>
    <mergeCell ref="B23:C23"/>
    <mergeCell ref="B24:C24"/>
    <mergeCell ref="B25:C25"/>
    <mergeCell ref="B26:C26"/>
    <mergeCell ref="B27:C27"/>
    <mergeCell ref="B1:H1"/>
    <mergeCell ref="A3:H3"/>
    <mergeCell ref="B11:C11"/>
    <mergeCell ref="B18:B19"/>
    <mergeCell ref="B20:C20"/>
    <mergeCell ref="A16:A17"/>
    <mergeCell ref="B16:B17"/>
    <mergeCell ref="A18:A1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zoomScale="85" zoomScaleNormal="85" workbookViewId="0">
      <pane xSplit="4" ySplit="11" topLeftCell="E21" activePane="bottomRight" state="frozen"/>
      <selection activeCell="G9" sqref="G9"/>
      <selection pane="topRight" activeCell="G9" sqref="G9"/>
      <selection pane="bottomLeft" activeCell="G9" sqref="G9"/>
      <selection pane="bottomRight" activeCell="A2" sqref="A2"/>
    </sheetView>
  </sheetViews>
  <sheetFormatPr defaultColWidth="9" defaultRowHeight="16.3" x14ac:dyDescent="0.3"/>
  <cols>
    <col min="1" max="1" width="9" style="2"/>
    <col min="2" max="3" width="25.125" style="2" customWidth="1"/>
    <col min="4" max="4" width="12.875" style="2" customWidth="1"/>
    <col min="5" max="5" width="42.75" style="2" customWidth="1"/>
    <col min="6" max="6" width="12.125" style="23" customWidth="1"/>
    <col min="7" max="7" width="11.875" style="23" customWidth="1"/>
    <col min="8" max="8" width="12.75" style="23" customWidth="1"/>
    <col min="9" max="9" width="11.5" style="2" customWidth="1"/>
    <col min="10" max="16384" width="9" style="2"/>
  </cols>
  <sheetData>
    <row r="1" spans="1:9" ht="39.1" customHeight="1" x14ac:dyDescent="0.3">
      <c r="A1" s="1" t="s">
        <v>37</v>
      </c>
      <c r="B1" s="61" t="s">
        <v>38</v>
      </c>
      <c r="C1" s="61"/>
      <c r="D1" s="62"/>
      <c r="E1" s="62"/>
      <c r="F1" s="62"/>
      <c r="G1" s="62"/>
      <c r="H1" s="62"/>
    </row>
    <row r="2" spans="1:9" ht="39.1" customHeight="1" x14ac:dyDescent="0.3">
      <c r="A2" s="57" t="s">
        <v>96</v>
      </c>
      <c r="B2" s="51"/>
      <c r="C2" s="51"/>
      <c r="D2" s="52"/>
      <c r="E2" s="52"/>
      <c r="F2" s="52"/>
      <c r="G2" s="52"/>
      <c r="H2" s="52"/>
    </row>
    <row r="3" spans="1:9" ht="51.8" customHeight="1" x14ac:dyDescent="0.3">
      <c r="A3" s="68" t="s">
        <v>35</v>
      </c>
      <c r="B3" s="69"/>
      <c r="C3" s="69"/>
      <c r="D3" s="69"/>
      <c r="E3" s="69"/>
      <c r="F3" s="69"/>
      <c r="G3" s="69"/>
      <c r="H3" s="69"/>
    </row>
    <row r="4" spans="1:9" ht="30.1" customHeight="1" x14ac:dyDescent="0.3">
      <c r="A4" s="33"/>
      <c r="B4" s="30"/>
      <c r="C4" s="35" t="s">
        <v>24</v>
      </c>
      <c r="D4" s="36">
        <f>H6+H7+H8+H9+H10</f>
        <v>0</v>
      </c>
      <c r="E4" s="31" t="s">
        <v>25</v>
      </c>
      <c r="F4" s="32">
        <f>SUM(H15,H21:H23,H26,H28:H32)</f>
        <v>0</v>
      </c>
      <c r="G4" s="37" t="s">
        <v>26</v>
      </c>
      <c r="H4" s="38">
        <f>D4-F4</f>
        <v>0</v>
      </c>
    </row>
    <row r="5" spans="1:9" s="28" customFormat="1" ht="30.1" customHeight="1" x14ac:dyDescent="0.3">
      <c r="A5" s="3"/>
      <c r="B5" s="24" t="s">
        <v>7</v>
      </c>
      <c r="C5" s="24" t="s">
        <v>16</v>
      </c>
      <c r="D5" s="24" t="s">
        <v>33</v>
      </c>
      <c r="E5" s="25" t="s">
        <v>95</v>
      </c>
      <c r="F5" s="26" t="s">
        <v>18</v>
      </c>
      <c r="G5" s="26" t="s">
        <v>20</v>
      </c>
      <c r="H5" s="27" t="s">
        <v>21</v>
      </c>
    </row>
    <row r="6" spans="1:9" ht="65.25" x14ac:dyDescent="0.3">
      <c r="A6" s="4">
        <v>1</v>
      </c>
      <c r="B6" s="5" t="s">
        <v>17</v>
      </c>
      <c r="C6" s="5" t="s">
        <v>67</v>
      </c>
      <c r="D6" s="10" t="s">
        <v>84</v>
      </c>
      <c r="E6" s="44" t="s">
        <v>66</v>
      </c>
      <c r="F6" s="6">
        <v>1</v>
      </c>
      <c r="G6" s="7"/>
      <c r="H6" s="8">
        <f>F6*G6</f>
        <v>0</v>
      </c>
    </row>
    <row r="7" spans="1:9" ht="30.1" customHeight="1" x14ac:dyDescent="0.3">
      <c r="A7" s="4">
        <v>2</v>
      </c>
      <c r="B7" s="9" t="s">
        <v>12</v>
      </c>
      <c r="C7" s="10" t="s">
        <v>40</v>
      </c>
      <c r="D7" s="10">
        <v>590</v>
      </c>
      <c r="E7" s="21" t="s">
        <v>57</v>
      </c>
      <c r="F7" s="11">
        <v>30</v>
      </c>
      <c r="G7" s="7"/>
      <c r="H7" s="8">
        <f t="shared" ref="H7:H10" si="0">F7*G7</f>
        <v>0</v>
      </c>
    </row>
    <row r="8" spans="1:9" ht="30.1" customHeight="1" x14ac:dyDescent="0.3">
      <c r="A8" s="4">
        <v>3</v>
      </c>
      <c r="B8" s="9" t="s">
        <v>13</v>
      </c>
      <c r="C8" s="10" t="s">
        <v>41</v>
      </c>
      <c r="D8" s="10">
        <v>407</v>
      </c>
      <c r="E8" s="21" t="s">
        <v>58</v>
      </c>
      <c r="F8" s="11">
        <v>50</v>
      </c>
      <c r="G8" s="7"/>
      <c r="H8" s="8">
        <f t="shared" si="0"/>
        <v>0</v>
      </c>
    </row>
    <row r="9" spans="1:9" ht="30.1" customHeight="1" x14ac:dyDescent="0.3">
      <c r="A9" s="4">
        <v>4</v>
      </c>
      <c r="B9" s="9" t="s">
        <v>14</v>
      </c>
      <c r="C9" s="10" t="s">
        <v>42</v>
      </c>
      <c r="D9" s="10">
        <v>931</v>
      </c>
      <c r="E9" s="21" t="s">
        <v>59</v>
      </c>
      <c r="F9" s="11">
        <v>100</v>
      </c>
      <c r="G9" s="7"/>
      <c r="H9" s="8">
        <f t="shared" si="0"/>
        <v>0</v>
      </c>
    </row>
    <row r="10" spans="1:9" ht="30.1" customHeight="1" x14ac:dyDescent="0.3">
      <c r="A10" s="4">
        <v>5</v>
      </c>
      <c r="B10" s="9" t="s">
        <v>15</v>
      </c>
      <c r="C10" s="10" t="s">
        <v>43</v>
      </c>
      <c r="D10" s="10">
        <v>188</v>
      </c>
      <c r="E10" s="21" t="s">
        <v>60</v>
      </c>
      <c r="F10" s="11">
        <v>100</v>
      </c>
      <c r="G10" s="7"/>
      <c r="H10" s="8">
        <f t="shared" si="0"/>
        <v>0</v>
      </c>
    </row>
    <row r="11" spans="1:9" s="28" customFormat="1" ht="30.1" customHeight="1" x14ac:dyDescent="0.3">
      <c r="A11" s="12"/>
      <c r="B11" s="70" t="s">
        <v>7</v>
      </c>
      <c r="C11" s="71"/>
      <c r="D11" s="34" t="s">
        <v>34</v>
      </c>
      <c r="E11" s="13" t="s">
        <v>19</v>
      </c>
      <c r="F11" s="29" t="s">
        <v>18</v>
      </c>
      <c r="G11" s="29" t="s">
        <v>22</v>
      </c>
      <c r="H11" s="29" t="s">
        <v>23</v>
      </c>
    </row>
    <row r="12" spans="1:9" ht="30.1" customHeight="1" x14ac:dyDescent="0.3">
      <c r="A12" s="63">
        <v>1</v>
      </c>
      <c r="B12" s="65" t="s">
        <v>0</v>
      </c>
      <c r="C12" s="14" t="s">
        <v>1</v>
      </c>
      <c r="D12" s="46" t="s">
        <v>44</v>
      </c>
      <c r="E12" s="14" t="s">
        <v>77</v>
      </c>
      <c r="F12" s="15" t="s">
        <v>49</v>
      </c>
      <c r="G12" s="16"/>
      <c r="H12" s="17">
        <f>G12</f>
        <v>0</v>
      </c>
    </row>
    <row r="13" spans="1:9" ht="30.1" customHeight="1" x14ac:dyDescent="0.3">
      <c r="A13" s="64"/>
      <c r="B13" s="66"/>
      <c r="C13" s="40" t="s">
        <v>2</v>
      </c>
      <c r="D13" s="46" t="s">
        <v>44</v>
      </c>
      <c r="E13" s="14" t="s">
        <v>77</v>
      </c>
      <c r="F13" s="7" t="s">
        <v>49</v>
      </c>
      <c r="G13" s="16"/>
      <c r="H13" s="17">
        <f>G13</f>
        <v>0</v>
      </c>
    </row>
    <row r="14" spans="1:9" ht="30.1" customHeight="1" x14ac:dyDescent="0.3">
      <c r="A14" s="64">
        <v>2</v>
      </c>
      <c r="B14" s="67" t="s">
        <v>3</v>
      </c>
      <c r="C14" s="40" t="s">
        <v>1</v>
      </c>
      <c r="D14" s="46" t="s">
        <v>88</v>
      </c>
      <c r="E14" s="40" t="s">
        <v>78</v>
      </c>
      <c r="F14" s="7" t="s">
        <v>49</v>
      </c>
      <c r="G14" s="16"/>
      <c r="H14" s="17">
        <f>G14</f>
        <v>0</v>
      </c>
    </row>
    <row r="15" spans="1:9" ht="30.1" customHeight="1" x14ac:dyDescent="0.3">
      <c r="A15" s="64"/>
      <c r="B15" s="67"/>
      <c r="C15" s="40" t="s">
        <v>2</v>
      </c>
      <c r="D15" s="45" t="s">
        <v>92</v>
      </c>
      <c r="E15" s="40" t="s">
        <v>68</v>
      </c>
      <c r="F15" s="7">
        <v>70</v>
      </c>
      <c r="G15" s="16"/>
      <c r="H15" s="17">
        <f t="shared" ref="H15:H32" si="1">F15*G15</f>
        <v>0</v>
      </c>
      <c r="I15" s="48"/>
    </row>
    <row r="16" spans="1:9" ht="30.1" customHeight="1" x14ac:dyDescent="0.3">
      <c r="A16" s="64">
        <v>3</v>
      </c>
      <c r="B16" s="67" t="s">
        <v>11</v>
      </c>
      <c r="C16" s="40" t="s">
        <v>1</v>
      </c>
      <c r="D16" s="46" t="s">
        <v>88</v>
      </c>
      <c r="E16" s="40" t="s">
        <v>78</v>
      </c>
      <c r="F16" s="7" t="s">
        <v>49</v>
      </c>
      <c r="G16" s="16"/>
      <c r="H16" s="17">
        <f>G16</f>
        <v>0</v>
      </c>
    </row>
    <row r="17" spans="1:9" ht="30.1" customHeight="1" x14ac:dyDescent="0.3">
      <c r="A17" s="64"/>
      <c r="B17" s="67"/>
      <c r="C17" s="40" t="s">
        <v>2</v>
      </c>
      <c r="D17" s="46" t="s">
        <v>88</v>
      </c>
      <c r="E17" s="40"/>
      <c r="F17" s="7" t="s">
        <v>49</v>
      </c>
      <c r="G17" s="16"/>
      <c r="H17" s="17">
        <f>G17</f>
        <v>0</v>
      </c>
    </row>
    <row r="18" spans="1:9" ht="30.1" customHeight="1" x14ac:dyDescent="0.3">
      <c r="A18" s="64">
        <v>4</v>
      </c>
      <c r="B18" s="67" t="s">
        <v>4</v>
      </c>
      <c r="C18" s="40" t="s">
        <v>1</v>
      </c>
      <c r="D18" s="46" t="s">
        <v>88</v>
      </c>
      <c r="E18" s="40" t="s">
        <v>69</v>
      </c>
      <c r="F18" s="7" t="s">
        <v>49</v>
      </c>
      <c r="G18" s="16"/>
      <c r="H18" s="17">
        <f>G18</f>
        <v>0</v>
      </c>
    </row>
    <row r="19" spans="1:9" ht="30.1" customHeight="1" x14ac:dyDescent="0.3">
      <c r="A19" s="64"/>
      <c r="B19" s="67"/>
      <c r="C19" s="40" t="s">
        <v>2</v>
      </c>
      <c r="D19" s="46" t="s">
        <v>88</v>
      </c>
      <c r="E19" s="40" t="s">
        <v>69</v>
      </c>
      <c r="F19" s="43" t="s">
        <v>49</v>
      </c>
      <c r="G19" s="16"/>
      <c r="H19" s="17">
        <f>G19</f>
        <v>0</v>
      </c>
    </row>
    <row r="20" spans="1:9" ht="30.1" customHeight="1" x14ac:dyDescent="0.3">
      <c r="A20" s="72">
        <v>5</v>
      </c>
      <c r="B20" s="75" t="s">
        <v>70</v>
      </c>
      <c r="C20" s="76"/>
      <c r="D20" s="41" t="s">
        <v>44</v>
      </c>
      <c r="E20" s="21" t="s">
        <v>79</v>
      </c>
      <c r="F20" s="22" t="s">
        <v>49</v>
      </c>
      <c r="G20" s="22"/>
      <c r="H20" s="17">
        <f>G20</f>
        <v>0</v>
      </c>
    </row>
    <row r="21" spans="1:9" ht="30.1" customHeight="1" x14ac:dyDescent="0.3">
      <c r="A21" s="77"/>
      <c r="B21" s="75" t="s">
        <v>71</v>
      </c>
      <c r="C21" s="76"/>
      <c r="D21" s="45" t="s">
        <v>87</v>
      </c>
      <c r="E21" s="21" t="s">
        <v>72</v>
      </c>
      <c r="F21" s="22">
        <v>48</v>
      </c>
      <c r="G21" s="22"/>
      <c r="H21" s="17">
        <f t="shared" si="1"/>
        <v>0</v>
      </c>
      <c r="I21" s="48"/>
    </row>
    <row r="22" spans="1:9" ht="30.1" customHeight="1" x14ac:dyDescent="0.3">
      <c r="A22" s="74"/>
      <c r="B22" s="76"/>
      <c r="C22" s="76"/>
      <c r="D22" s="45" t="s">
        <v>87</v>
      </c>
      <c r="E22" s="21" t="s">
        <v>73</v>
      </c>
      <c r="F22" s="22">
        <v>26</v>
      </c>
      <c r="G22" s="22"/>
      <c r="H22" s="17">
        <f t="shared" si="1"/>
        <v>0</v>
      </c>
      <c r="I22" s="48"/>
    </row>
    <row r="23" spans="1:9" ht="30.1" customHeight="1" x14ac:dyDescent="0.3">
      <c r="A23" s="64">
        <v>6</v>
      </c>
      <c r="B23" s="59" t="s">
        <v>28</v>
      </c>
      <c r="C23" s="60"/>
      <c r="D23" s="45" t="s">
        <v>87</v>
      </c>
      <c r="E23" s="21" t="s">
        <v>29</v>
      </c>
      <c r="F23" s="22">
        <v>6000</v>
      </c>
      <c r="G23" s="22"/>
      <c r="H23" s="17">
        <f t="shared" si="1"/>
        <v>0</v>
      </c>
      <c r="I23" s="48"/>
    </row>
    <row r="24" spans="1:9" ht="30.1" customHeight="1" x14ac:dyDescent="0.3">
      <c r="A24" s="64"/>
      <c r="B24" s="59" t="s">
        <v>5</v>
      </c>
      <c r="C24" s="60"/>
      <c r="D24" s="46" t="s">
        <v>88</v>
      </c>
      <c r="E24" s="21" t="s">
        <v>91</v>
      </c>
      <c r="F24" s="22" t="s">
        <v>49</v>
      </c>
      <c r="G24" s="22"/>
      <c r="H24" s="17">
        <f>G24</f>
        <v>0</v>
      </c>
    </row>
    <row r="25" spans="1:9" ht="30.1" customHeight="1" x14ac:dyDescent="0.3">
      <c r="A25" s="39">
        <v>7</v>
      </c>
      <c r="B25" s="59" t="s">
        <v>6</v>
      </c>
      <c r="C25" s="60"/>
      <c r="D25" s="45" t="s">
        <v>87</v>
      </c>
      <c r="E25" s="21" t="s">
        <v>74</v>
      </c>
      <c r="F25" s="22">
        <v>99</v>
      </c>
      <c r="G25" s="22"/>
      <c r="H25" s="17">
        <f t="shared" si="1"/>
        <v>0</v>
      </c>
      <c r="I25" s="50"/>
    </row>
    <row r="26" spans="1:9" ht="30.1" customHeight="1" x14ac:dyDescent="0.3">
      <c r="A26" s="39">
        <v>8</v>
      </c>
      <c r="B26" s="59" t="s">
        <v>9</v>
      </c>
      <c r="C26" s="60"/>
      <c r="D26" s="45" t="s">
        <v>87</v>
      </c>
      <c r="E26" s="21" t="s">
        <v>75</v>
      </c>
      <c r="F26" s="22">
        <v>99999</v>
      </c>
      <c r="G26" s="22"/>
      <c r="H26" s="17">
        <f t="shared" si="1"/>
        <v>0</v>
      </c>
    </row>
    <row r="27" spans="1:9" ht="30.1" customHeight="1" x14ac:dyDescent="0.3">
      <c r="A27" s="39">
        <v>9</v>
      </c>
      <c r="B27" s="59" t="s">
        <v>32</v>
      </c>
      <c r="C27" s="60"/>
      <c r="D27" s="41" t="s">
        <v>44</v>
      </c>
      <c r="E27" s="21" t="s">
        <v>83</v>
      </c>
      <c r="F27" s="22" t="s">
        <v>49</v>
      </c>
      <c r="G27" s="22"/>
      <c r="H27" s="17">
        <f>G27</f>
        <v>0</v>
      </c>
    </row>
    <row r="28" spans="1:9" ht="30.1" customHeight="1" x14ac:dyDescent="0.3">
      <c r="A28" s="39">
        <v>10</v>
      </c>
      <c r="B28" s="59" t="s">
        <v>10</v>
      </c>
      <c r="C28" s="60"/>
      <c r="D28" s="45" t="s">
        <v>87</v>
      </c>
      <c r="E28" s="21" t="s">
        <v>76</v>
      </c>
      <c r="F28" s="22">
        <v>1500</v>
      </c>
      <c r="G28" s="22"/>
      <c r="H28" s="17">
        <f t="shared" si="1"/>
        <v>0</v>
      </c>
    </row>
    <row r="29" spans="1:9" ht="30.1" customHeight="1" x14ac:dyDescent="0.3">
      <c r="A29" s="72">
        <v>11</v>
      </c>
      <c r="B29" s="59" t="s">
        <v>53</v>
      </c>
      <c r="C29" s="60"/>
      <c r="D29" s="45" t="s">
        <v>87</v>
      </c>
      <c r="E29" s="21" t="s">
        <v>57</v>
      </c>
      <c r="F29" s="22">
        <v>2000</v>
      </c>
      <c r="G29" s="22"/>
      <c r="H29" s="17">
        <f t="shared" si="1"/>
        <v>0</v>
      </c>
    </row>
    <row r="30" spans="1:9" ht="30.1" customHeight="1" x14ac:dyDescent="0.3">
      <c r="A30" s="73"/>
      <c r="B30" s="59" t="s">
        <v>54</v>
      </c>
      <c r="C30" s="60"/>
      <c r="D30" s="45" t="s">
        <v>87</v>
      </c>
      <c r="E30" s="21" t="s">
        <v>58</v>
      </c>
      <c r="F30" s="22">
        <v>2200</v>
      </c>
      <c r="G30" s="22"/>
      <c r="H30" s="17">
        <f t="shared" si="1"/>
        <v>0</v>
      </c>
    </row>
    <row r="31" spans="1:9" ht="30.1" customHeight="1" x14ac:dyDescent="0.3">
      <c r="A31" s="73"/>
      <c r="B31" s="59" t="s">
        <v>55</v>
      </c>
      <c r="C31" s="60"/>
      <c r="D31" s="45" t="s">
        <v>87</v>
      </c>
      <c r="E31" s="21" t="s">
        <v>59</v>
      </c>
      <c r="F31" s="22">
        <v>2000</v>
      </c>
      <c r="G31" s="22"/>
      <c r="H31" s="17">
        <f t="shared" si="1"/>
        <v>0</v>
      </c>
    </row>
    <row r="32" spans="1:9" ht="30.1" customHeight="1" x14ac:dyDescent="0.3">
      <c r="A32" s="74"/>
      <c r="B32" s="59" t="s">
        <v>56</v>
      </c>
      <c r="C32" s="60"/>
      <c r="D32" s="45" t="s">
        <v>87</v>
      </c>
      <c r="E32" s="21" t="s">
        <v>60</v>
      </c>
      <c r="F32" s="22">
        <v>2800</v>
      </c>
      <c r="G32" s="22"/>
      <c r="H32" s="17">
        <f t="shared" si="1"/>
        <v>0</v>
      </c>
    </row>
    <row r="33" spans="1:6" ht="19.05" x14ac:dyDescent="0.3">
      <c r="A33" s="58" t="s">
        <v>97</v>
      </c>
    </row>
    <row r="34" spans="1:6" ht="23.1" x14ac:dyDescent="0.3">
      <c r="A34" s="58" t="s">
        <v>98</v>
      </c>
      <c r="B34" s="55"/>
      <c r="C34" s="55"/>
      <c r="D34" s="55"/>
      <c r="E34" s="55"/>
      <c r="F34" s="56"/>
    </row>
    <row r="35" spans="1:6" ht="23.1" x14ac:dyDescent="0.3">
      <c r="A35" s="58" t="s">
        <v>99</v>
      </c>
      <c r="B35" s="55"/>
      <c r="C35" s="55"/>
      <c r="D35" s="55"/>
      <c r="E35" s="55"/>
      <c r="F35" s="56"/>
    </row>
    <row r="36" spans="1:6" ht="23.1" x14ac:dyDescent="0.3">
      <c r="A36" s="55"/>
      <c r="B36" s="55"/>
      <c r="C36" s="55"/>
      <c r="D36" s="55"/>
      <c r="E36" s="55"/>
      <c r="F36" s="56"/>
    </row>
  </sheetData>
  <mergeCells count="26">
    <mergeCell ref="A14:A15"/>
    <mergeCell ref="B14:B15"/>
    <mergeCell ref="A29:A32"/>
    <mergeCell ref="B30:C30"/>
    <mergeCell ref="B31:C31"/>
    <mergeCell ref="B32:C32"/>
    <mergeCell ref="A20:A22"/>
    <mergeCell ref="B21:C22"/>
    <mergeCell ref="B28:C28"/>
    <mergeCell ref="B29:C29"/>
    <mergeCell ref="B25:C25"/>
    <mergeCell ref="B26:C26"/>
    <mergeCell ref="B27:C27"/>
    <mergeCell ref="A16:A17"/>
    <mergeCell ref="B16:B17"/>
    <mergeCell ref="A18:A19"/>
    <mergeCell ref="B18:B19"/>
    <mergeCell ref="B20:C20"/>
    <mergeCell ref="A23:A24"/>
    <mergeCell ref="B23:C23"/>
    <mergeCell ref="B24:C24"/>
    <mergeCell ref="B1:H1"/>
    <mergeCell ref="A3:H3"/>
    <mergeCell ref="B11:C11"/>
    <mergeCell ref="A12:A13"/>
    <mergeCell ref="B12:B1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中華電信B組</vt:lpstr>
      <vt:lpstr>中華電信C組</vt:lpstr>
      <vt:lpstr>中華電信D組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moe90082</dc:creator>
  <cp:lastModifiedBy>User</cp:lastModifiedBy>
  <cp:lastPrinted>2022-04-26T04:59:29Z</cp:lastPrinted>
  <dcterms:created xsi:type="dcterms:W3CDTF">2022-04-16T03:13:41Z</dcterms:created>
  <dcterms:modified xsi:type="dcterms:W3CDTF">2022-05-04T00:29:44Z</dcterms:modified>
</cp:coreProperties>
</file>