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9家_19組產品及點數下訂數量統計表0503確認版\"/>
    </mc:Choice>
  </mc:AlternateContent>
  <bookViews>
    <workbookView xWindow="0" yWindow="0" windowWidth="16872" windowHeight="9876" tabRatio="214" activeTab="1"/>
  </bookViews>
  <sheets>
    <sheet name="眾力科技B組" sheetId="5" r:id="rId1"/>
    <sheet name="眾力科技C組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5" l="1"/>
  <c r="H30" i="5"/>
  <c r="H28" i="5"/>
  <c r="H29" i="7" l="1"/>
  <c r="H28" i="7"/>
  <c r="H27" i="7"/>
  <c r="H26" i="7"/>
  <c r="H25" i="7"/>
  <c r="H24" i="7"/>
  <c r="H23" i="7"/>
  <c r="H22" i="7"/>
  <c r="H21" i="7"/>
  <c r="H15" i="7"/>
  <c r="H14" i="7"/>
  <c r="H10" i="7"/>
  <c r="H9" i="7"/>
  <c r="H8" i="7"/>
  <c r="H7" i="7"/>
  <c r="H6" i="7"/>
  <c r="F4" i="7" l="1"/>
  <c r="D4" i="7"/>
  <c r="H4" i="7" l="1"/>
  <c r="H14" i="5"/>
  <c r="H15" i="5"/>
  <c r="H16" i="5"/>
  <c r="H17" i="5"/>
  <c r="H18" i="5"/>
  <c r="H20" i="5"/>
  <c r="H21" i="5"/>
  <c r="H23" i="5"/>
  <c r="H24" i="5"/>
  <c r="H25" i="5"/>
  <c r="H26" i="5"/>
  <c r="H27" i="5"/>
  <c r="H7" i="5"/>
  <c r="H8" i="5"/>
  <c r="H9" i="5"/>
  <c r="H10" i="5"/>
  <c r="H6" i="5"/>
  <c r="D4" i="5" l="1"/>
  <c r="F4" i="5"/>
  <c r="H4" i="5" l="1"/>
</calcChain>
</file>

<file path=xl/sharedStrings.xml><?xml version="1.0" encoding="utf-8"?>
<sst xmlns="http://schemas.openxmlformats.org/spreadsheetml/2006/main" count="212" uniqueCount="98">
  <si>
    <t>鍵盤</t>
  </si>
  <si>
    <t>原廠</t>
  </si>
  <si>
    <t>非原廠</t>
  </si>
  <si>
    <t>藍芽滑鼠</t>
  </si>
  <si>
    <t>觸控筆</t>
  </si>
  <si>
    <t>服務人力</t>
  </si>
  <si>
    <t>面板保護貼膜或其他面板保護裝置</t>
  </si>
  <si>
    <t>項目名稱</t>
    <phoneticPr fontId="1" type="noConversion"/>
  </si>
  <si>
    <t>載具之電腦記憶體或隨機存取記憶體(RAM)空間擴充或升級</t>
  </si>
  <si>
    <t>提供設備對應的教師社群學科課程教育訓練(實體或線上)</t>
  </si>
  <si>
    <t>額外學習載具(含MDM)</t>
  </si>
  <si>
    <t>額外行動充電車</t>
    <phoneticPr fontId="1" type="noConversion"/>
  </si>
  <si>
    <t>額外產品或服務項目</t>
    <phoneticPr fontId="1" type="noConversion"/>
  </si>
  <si>
    <t>有線滑鼠</t>
    <phoneticPr fontId="1" type="noConversion"/>
  </si>
  <si>
    <t>行動充電車(16U~20U)</t>
    <phoneticPr fontId="1" type="noConversion"/>
  </si>
  <si>
    <t>行動充電車(21U~29U)</t>
    <phoneticPr fontId="1" type="noConversion"/>
  </si>
  <si>
    <t>行動充電車(30U~39U)</t>
    <phoneticPr fontId="1" type="noConversion"/>
  </si>
  <si>
    <t>行動充電車(40U以上)</t>
    <phoneticPr fontId="1" type="noConversion"/>
  </si>
  <si>
    <t>廠牌、型號</t>
    <phoneticPr fontId="1" type="noConversion"/>
  </si>
  <si>
    <t>學習載具(含MDM授權)</t>
    <phoneticPr fontId="1" type="noConversion"/>
  </si>
  <si>
    <t>點數/臺</t>
    <phoneticPr fontId="1" type="noConversion"/>
  </si>
  <si>
    <t>項目說明(載明規格/型號/產地)</t>
    <phoneticPr fontId="1" type="noConversion"/>
  </si>
  <si>
    <t>購買臺數</t>
    <phoneticPr fontId="1" type="noConversion"/>
  </si>
  <si>
    <t>獲得點數</t>
    <phoneticPr fontId="1" type="noConversion"/>
  </si>
  <si>
    <t>折換臺數</t>
    <phoneticPr fontId="1" type="noConversion"/>
  </si>
  <si>
    <t>使用點數</t>
    <phoneticPr fontId="1" type="noConversion"/>
  </si>
  <si>
    <t>累積點數</t>
    <phoneticPr fontId="1" type="noConversion"/>
  </si>
  <si>
    <t>已折換點數</t>
    <phoneticPr fontId="1" type="noConversion"/>
  </si>
  <si>
    <t>剩餘點數</t>
    <phoneticPr fontId="1" type="noConversion"/>
  </si>
  <si>
    <t>B組</t>
    <phoneticPr fontId="1" type="noConversion"/>
  </si>
  <si>
    <t>駐點人力（每1人月）</t>
    <phoneticPr fontId="1" type="noConversion"/>
  </si>
  <si>
    <t>指專職人力於下單機關指定地點駐點服務</t>
    <phoneticPr fontId="1" type="noConversion"/>
  </si>
  <si>
    <t>已折換點數</t>
    <phoneticPr fontId="1" type="noConversion"/>
  </si>
  <si>
    <t>剩餘點數</t>
    <phoneticPr fontId="1" type="noConversion"/>
  </si>
  <si>
    <r>
      <t>雲端儲存空間及可使用</t>
    </r>
    <r>
      <rPr>
        <strike/>
        <sz val="12"/>
        <color rgb="FF000000"/>
        <rFont val="微軟正黑體"/>
        <family val="2"/>
        <charset val="136"/>
      </rPr>
      <t>時</t>
    </r>
    <r>
      <rPr>
        <sz val="12"/>
        <color rgb="FF000000"/>
        <rFont val="微軟正黑體"/>
        <family val="2"/>
        <charset val="136"/>
      </rPr>
      <t>期間</t>
    </r>
  </si>
  <si>
    <t>供貨上限</t>
    <phoneticPr fontId="1" type="noConversion"/>
  </si>
  <si>
    <t>兌換上限</t>
    <phoneticPr fontId="1" type="noConversion"/>
  </si>
  <si>
    <t>說明：
1.C、D、E、F欄由得標廠商依投標資料撰寫
2.G、H欄提供由下單單位試算兌換數量及點數</t>
    <phoneticPr fontId="1" type="noConversion"/>
  </si>
  <si>
    <t>眾力科技股份有限公司產品或服務項目折換點數表</t>
    <phoneticPr fontId="1" type="noConversion"/>
  </si>
  <si>
    <t>ASUS C214MA
(Chrome Education Upgrade)</t>
    <phoneticPr fontId="1" type="noConversion"/>
  </si>
  <si>
    <t>Intel N5100/11.6吋/4G/M.2 PCIe 128G/Intel Wi-Fi 6/720p HD + 5MP 雙鏡頭/Type C x1 + Type A x2/產地中國</t>
    <phoneticPr fontId="1" type="noConversion"/>
  </si>
  <si>
    <t>AVer X30i</t>
    <phoneticPr fontId="1" type="noConversion"/>
  </si>
  <si>
    <t>AVer E36c+</t>
    <phoneticPr fontId="1" type="noConversion"/>
  </si>
  <si>
    <t>AVer C36i+</t>
    <phoneticPr fontId="1" type="noConversion"/>
  </si>
  <si>
    <t>AVer X42i</t>
    <phoneticPr fontId="1" type="noConversion"/>
  </si>
  <si>
    <t>可充電載具數30/AC插座/獨立電路過載保護及穩壓功能/可調式線夾隔板/全車安規認證</t>
    <phoneticPr fontId="1" type="noConversion"/>
  </si>
  <si>
    <t>可充電載具數36/AC插座/獨立電路過載保護及穩壓功能/可調式線夾隔板/全車安規認證</t>
    <phoneticPr fontId="1" type="noConversion"/>
  </si>
  <si>
    <t>可充電載具數42/AC插座/獨立電路過載保護及穩壓功能/可調式線夾隔板/全車安規認證</t>
    <phoneticPr fontId="1" type="noConversion"/>
  </si>
  <si>
    <t>Intel N4000/4G/64GB EMMC/Wi-Fi5/藍芽5.0/11.6吋/2個USB Type C/Chrome OS/</t>
    <phoneticPr fontId="1" type="noConversion"/>
  </si>
  <si>
    <t>投標載具已附原廠鍵盤</t>
  </si>
  <si>
    <t>無適合產品</t>
  </si>
  <si>
    <t>記憶體4G升級至8G</t>
    <phoneticPr fontId="1" type="noConversion"/>
  </si>
  <si>
    <t>規格：9H鋼化玻璃（含貼工工資）
產地：中國</t>
    <phoneticPr fontId="1" type="noConversion"/>
  </si>
  <si>
    <t>非原廠講師，委推李燕秋講師團隊規劃12們專屬課程，實體課程為主/臺灣。
下單500~1000台可選兩門課
下單1001~2000台可選四門課
下單2001~3000台可選六門課
以此類推，下單至五千台以上，12門課全附贈</t>
    <phoneticPr fontId="1" type="noConversion"/>
  </si>
  <si>
    <t>ASUS WebStorage for Education（ASUS CLOUD）一人/一年/30GB</t>
    <phoneticPr fontId="1" type="noConversion"/>
  </si>
  <si>
    <t>廠牌：圓展Aver   
型號c36i+ 充電車
規格36U、AC插座、產地:台灣</t>
    <phoneticPr fontId="1" type="noConversion"/>
  </si>
  <si>
    <t>無適合產品</t>
    <phoneticPr fontId="1" type="noConversion"/>
  </si>
  <si>
    <t>已附原廠鍵盤</t>
  </si>
  <si>
    <t>已附原廠鍵盤</t>
    <phoneticPr fontId="1" type="noConversion"/>
  </si>
  <si>
    <t>已附原廠滑鼠</t>
  </si>
  <si>
    <t>已附原廠觸控筆</t>
  </si>
  <si>
    <t>無適合產品</t>
    <phoneticPr fontId="1" type="noConversion"/>
  </si>
  <si>
    <t>非原廠講師，委由Google認證講師團隊規劃專屬課程，以實體與線上課程穿插授課/臺灣。
下單500~1000台可選兩門課
下單1001~2000台可選四門課
下單2001~3000台可選六門課
以此類推，下單至五千台以上，12門課全部贈送。</t>
    <phoneticPr fontId="1" type="noConversion"/>
  </si>
  <si>
    <t>ASUS C214MA 
N4000/4G/64G/觸控筆/MS/Chrome/4年保固＋MDM,產地:中國</t>
    <phoneticPr fontId="1" type="noConversion"/>
  </si>
  <si>
    <t>Aver C36i+充電車(36U、AC),產地:台灣</t>
    <phoneticPr fontId="1" type="noConversion"/>
  </si>
  <si>
    <t>ASUS C434TA 
M3-8100/4GB/64GB/保護套/4年保固(含MDM) 產地:中國</t>
    <phoneticPr fontId="1" type="noConversion"/>
  </si>
  <si>
    <t>高規載具增購一</t>
    <phoneticPr fontId="1" type="noConversion"/>
  </si>
  <si>
    <t>增購學習載具</t>
    <phoneticPr fontId="1" type="noConversion"/>
  </si>
  <si>
    <t>C組</t>
    <phoneticPr fontId="1" type="noConversion"/>
  </si>
  <si>
    <t>原廠</t>
    <phoneticPr fontId="1" type="noConversion"/>
  </si>
  <si>
    <t>HP 兩用無線Mouse (USB接收器+ 藍牙)(最多同時配對2台裝置) /435 Mult-Dvc WRLS Mouse/ China</t>
  </si>
  <si>
    <t>HP USB 有線滑鼠/HP 125 Wired Mouse/China</t>
  </si>
  <si>
    <t>微軟光學入門滑鼠/China</t>
  </si>
  <si>
    <t>HP 觸控筆(充電20秒可使用一小時)/HP x360 11 pen /China</t>
  </si>
  <si>
    <t>ASUS TUF-GAMING-M4-WIRELESS 無線滑鼠/China</t>
  </si>
  <si>
    <t>Nugens MK-612CM無線靜音滑鼠/China</t>
  </si>
  <si>
    <t>9H鋼化玻璃（含貼工工資）</t>
  </si>
  <si>
    <r>
      <t>ASUS WebStorage for Education</t>
    </r>
    <r>
      <rPr>
        <sz val="12"/>
        <color rgb="FF000000"/>
        <rFont val="微軟正黑體"/>
        <family val="2"/>
        <charset val="136"/>
      </rPr>
      <t>（ASUSCLOUD）一人/一年/30GB</t>
    </r>
    <phoneticPr fontId="1" type="noConversion"/>
  </si>
  <si>
    <r>
      <t>ASUS C214MA N4000/4G/32G/MS/Chrome/4</t>
    </r>
    <r>
      <rPr>
        <sz val="12"/>
        <color rgb="FF000000"/>
        <rFont val="微軟正黑體"/>
        <family val="2"/>
        <charset val="136"/>
      </rPr>
      <t>年保固(含MDM) 產地:中國</t>
    </r>
    <phoneticPr fontId="1" type="noConversion"/>
  </si>
  <si>
    <t>免填</t>
    <phoneticPr fontId="1" type="noConversion"/>
  </si>
  <si>
    <t>無</t>
    <phoneticPr fontId="1" type="noConversion"/>
  </si>
  <si>
    <t>無上限</t>
    <phoneticPr fontId="1" type="noConversion"/>
  </si>
  <si>
    <t>需與服務建議書一致，此項改為"無上限"</t>
    <phoneticPr fontId="1" type="noConversion"/>
  </si>
  <si>
    <t>需與服務建議書一致，此項改為"無上限"(以下各項目也是)</t>
    <phoneticPr fontId="1" type="noConversion"/>
  </si>
  <si>
    <t>原廠側背包</t>
    <phoneticPr fontId="1" type="noConversion"/>
  </si>
  <si>
    <t>原廠後背包</t>
    <phoneticPr fontId="1" type="noConversion"/>
  </si>
  <si>
    <t>載具變壓器</t>
    <phoneticPr fontId="1" type="noConversion"/>
  </si>
  <si>
    <t>HP Prelude 15.6 topload 1E7D7AA /China</t>
    <phoneticPr fontId="1" type="noConversion"/>
  </si>
  <si>
    <t>HP Prelude 15.6 backpack  1E7D6AA/China</t>
    <phoneticPr fontId="1" type="noConversion"/>
  </si>
  <si>
    <t>HP X360 11 power adapter/China</t>
    <phoneticPr fontId="1" type="noConversion"/>
  </si>
  <si>
    <t>廠牌：HP   型號：x360 11
規格：N5100/4GB/M.2 PCIe 128G SSD/11.6”HD/Win 11 Pro Education /MDM/產地:中國</t>
    <phoneticPr fontId="1" type="noConversion"/>
  </si>
  <si>
    <t>廠牌：Nugens 
型號：MK-612CM無線靜音滑鼠/China</t>
    <phoneticPr fontId="1" type="noConversion"/>
  </si>
  <si>
    <t>HP Pro x360 11
 (Microsoft Intune)</t>
    <phoneticPr fontId="1" type="noConversion"/>
  </si>
  <si>
    <r>
      <t xml:space="preserve">項目說明(載明規格/型號/產地)
</t>
    </r>
    <r>
      <rPr>
        <sz val="12"/>
        <color rgb="FFFF0000"/>
        <rFont val="微軟正黑體"/>
        <family val="2"/>
        <charset val="136"/>
      </rPr>
      <t xml:space="preserve"> (詳細規格請至https://pads.moe.edu.tw/cr_index.php 查看"產品規格表" .pdf檔 )</t>
    </r>
    <phoneticPr fontId="1" type="noConversion"/>
  </si>
  <si>
    <t>學校：ＯＯＯＯ學校</t>
    <phoneticPr fontId="1" type="noConversion"/>
  </si>
  <si>
    <r>
      <rPr>
        <sz val="14"/>
        <color rgb="FF000000"/>
        <rFont val="標楷體"/>
        <family val="4"/>
        <charset val="136"/>
      </rPr>
      <t>備註</t>
    </r>
    <r>
      <rPr>
        <sz val="14"/>
        <color rgb="FF000000"/>
        <rFont val="Times New Roman"/>
        <family val="1"/>
      </rPr>
      <t>1</t>
    </r>
    <r>
      <rPr>
        <sz val="14"/>
        <color rgb="FF000000"/>
        <rFont val="標楷體"/>
        <family val="4"/>
        <charset val="136"/>
      </rPr>
      <t>：請各校確認數量後，回傳檔案到：</t>
    </r>
    <r>
      <rPr>
        <sz val="14"/>
        <color rgb="FF000000"/>
        <rFont val="Times New Roman"/>
        <family val="1"/>
      </rPr>
      <t>qweasdkk@goo.pmai.tn.edu.tw</t>
    </r>
    <phoneticPr fontId="14" type="noConversion"/>
  </si>
  <si>
    <r>
      <rPr>
        <sz val="14"/>
        <color rgb="FF000000"/>
        <rFont val="標楷體"/>
        <family val="4"/>
        <charset val="136"/>
      </rPr>
      <t>備註</t>
    </r>
    <r>
      <rPr>
        <sz val="14"/>
        <color rgb="FF000000"/>
        <rFont val="Times New Roman"/>
        <family val="1"/>
      </rPr>
      <t>2</t>
    </r>
    <r>
      <rPr>
        <sz val="14"/>
        <color rgb="FF000000"/>
        <rFont val="標楷體"/>
        <family val="4"/>
        <charset val="136"/>
      </rPr>
      <t>：請於</t>
    </r>
    <r>
      <rPr>
        <sz val="14"/>
        <color rgb="FF000000"/>
        <rFont val="Times New Roman"/>
        <family val="1"/>
      </rPr>
      <t>111</t>
    </r>
    <r>
      <rPr>
        <sz val="14"/>
        <color rgb="FF000000"/>
        <rFont val="標楷體"/>
        <family val="4"/>
        <charset val="136"/>
      </rPr>
      <t>年</t>
    </r>
    <r>
      <rPr>
        <sz val="14"/>
        <color rgb="FF000000"/>
        <rFont val="Times New Roman"/>
        <family val="1"/>
      </rPr>
      <t>5</t>
    </r>
    <r>
      <rPr>
        <sz val="14"/>
        <color rgb="FF000000"/>
        <rFont val="標楷體"/>
        <family val="4"/>
        <charset val="136"/>
      </rPr>
      <t>月</t>
    </r>
    <r>
      <rPr>
        <sz val="14"/>
        <color rgb="FF000000"/>
        <rFont val="Times New Roman"/>
        <family val="1"/>
      </rPr>
      <t>4</t>
    </r>
    <r>
      <rPr>
        <sz val="14"/>
        <color rgb="FF000000"/>
        <rFont val="標楷體"/>
        <family val="4"/>
        <charset val="136"/>
      </rPr>
      <t>日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星期三</t>
    </r>
    <r>
      <rPr>
        <sz val="14"/>
        <color rgb="FF000000"/>
        <rFont val="Times New Roman"/>
        <family val="1"/>
      </rPr>
      <t>)12:00</t>
    </r>
    <r>
      <rPr>
        <sz val="14"/>
        <color rgb="FF000000"/>
        <rFont val="標楷體"/>
        <family val="4"/>
        <charset val="136"/>
      </rPr>
      <t>前回傳</t>
    </r>
    <phoneticPr fontId="14" type="noConversion"/>
  </si>
  <si>
    <r>
      <rPr>
        <sz val="14"/>
        <color rgb="FF000000"/>
        <rFont val="標楷體"/>
        <family val="4"/>
        <charset val="136"/>
      </rPr>
      <t>備註</t>
    </r>
    <r>
      <rPr>
        <sz val="14"/>
        <color rgb="FF000000"/>
        <rFont val="Times New Roman"/>
        <family val="1"/>
      </rPr>
      <t>3</t>
    </r>
    <r>
      <rPr>
        <sz val="14"/>
        <color rgb="FF000000"/>
        <rFont val="標楷體"/>
        <family val="4"/>
        <charset val="136"/>
      </rPr>
      <t>：若有相關問題，請洽國立北門高級農工職業學校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標楷體"/>
        <family val="4"/>
        <charset val="136"/>
      </rPr>
      <t>助理陸小姐</t>
    </r>
    <r>
      <rPr>
        <sz val="14"/>
        <color rgb="FF000000"/>
        <rFont val="Times New Roman"/>
        <family val="1"/>
      </rPr>
      <t xml:space="preserve"> 06-7260148</t>
    </r>
    <r>
      <rPr>
        <sz val="14"/>
        <color rgb="FF000000"/>
        <rFont val="標楷體"/>
        <family val="4"/>
        <charset val="136"/>
      </rPr>
      <t>分機</t>
    </r>
    <r>
      <rPr>
        <sz val="14"/>
        <color rgb="FF000000"/>
        <rFont val="Times New Roman"/>
        <family val="1"/>
      </rPr>
      <t>213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</si>
</sst>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rgb="FFFF000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trike/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6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rgb="FF000000"/>
      <name val="Times New Roman"/>
      <family val="1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76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17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176" fontId="4" fillId="3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176" fontId="4" fillId="4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justify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9" fillId="0" borderId="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zoomScale="90" zoomScaleNormal="90" workbookViewId="0">
      <pane xSplit="4" ySplit="11" topLeftCell="E18" activePane="bottomRight" state="frozen"/>
      <selection pane="topRight" activeCell="D1" sqref="D1"/>
      <selection pane="bottomLeft" activeCell="A12" sqref="A12"/>
      <selection pane="bottomRight" activeCell="A2" sqref="A2"/>
    </sheetView>
  </sheetViews>
  <sheetFormatPr defaultColWidth="9" defaultRowHeight="16.3" x14ac:dyDescent="0.3"/>
  <cols>
    <col min="1" max="1" width="9" style="2"/>
    <col min="2" max="3" width="25.125" style="2" customWidth="1"/>
    <col min="4" max="4" width="12.875" style="2" customWidth="1"/>
    <col min="5" max="5" width="42.75" style="2" customWidth="1"/>
    <col min="6" max="6" width="12.125" style="20" customWidth="1"/>
    <col min="7" max="7" width="11.875" style="20" customWidth="1"/>
    <col min="8" max="8" width="12.75" style="20" customWidth="1"/>
    <col min="9" max="9" width="11.5" style="2" customWidth="1"/>
    <col min="10" max="16384" width="9" style="2"/>
  </cols>
  <sheetData>
    <row r="1" spans="1:9" ht="39.1" customHeight="1" x14ac:dyDescent="0.3">
      <c r="A1" s="1" t="s">
        <v>29</v>
      </c>
      <c r="B1" s="74" t="s">
        <v>38</v>
      </c>
      <c r="C1" s="74"/>
      <c r="D1" s="75"/>
      <c r="E1" s="75"/>
      <c r="F1" s="75"/>
      <c r="G1" s="75"/>
      <c r="H1" s="75"/>
    </row>
    <row r="2" spans="1:9" ht="39.1" customHeight="1" x14ac:dyDescent="0.3">
      <c r="A2" s="69" t="s">
        <v>94</v>
      </c>
      <c r="B2" s="60"/>
      <c r="C2" s="60"/>
      <c r="D2" s="61"/>
      <c r="E2" s="61"/>
      <c r="F2" s="61"/>
      <c r="G2" s="61"/>
      <c r="H2" s="61"/>
    </row>
    <row r="3" spans="1:9" ht="26.5" customHeight="1" x14ac:dyDescent="0.3">
      <c r="A3" s="81" t="s">
        <v>37</v>
      </c>
      <c r="B3" s="82"/>
      <c r="C3" s="82"/>
      <c r="D3" s="82"/>
      <c r="E3" s="82"/>
      <c r="F3" s="82"/>
      <c r="G3" s="82"/>
      <c r="H3" s="82"/>
    </row>
    <row r="4" spans="1:9" ht="30.1" customHeight="1" x14ac:dyDescent="0.3">
      <c r="A4" s="30"/>
      <c r="B4" s="27"/>
      <c r="C4" s="32" t="s">
        <v>26</v>
      </c>
      <c r="D4" s="34">
        <f>H6+H7+H8+H9+H10</f>
        <v>0</v>
      </c>
      <c r="E4" s="28" t="s">
        <v>32</v>
      </c>
      <c r="F4" s="29">
        <f>SUM(H12:H27)</f>
        <v>0</v>
      </c>
      <c r="G4" s="35" t="s">
        <v>33</v>
      </c>
      <c r="H4" s="36">
        <f>D4-F4</f>
        <v>0</v>
      </c>
    </row>
    <row r="5" spans="1:9" s="25" customFormat="1" ht="45" customHeight="1" x14ac:dyDescent="0.3">
      <c r="A5" s="3"/>
      <c r="B5" s="21" t="s">
        <v>7</v>
      </c>
      <c r="C5" s="21" t="s">
        <v>18</v>
      </c>
      <c r="D5" s="21" t="s">
        <v>35</v>
      </c>
      <c r="E5" s="22" t="s">
        <v>93</v>
      </c>
      <c r="F5" s="23" t="s">
        <v>20</v>
      </c>
      <c r="G5" s="23" t="s">
        <v>22</v>
      </c>
      <c r="H5" s="24" t="s">
        <v>23</v>
      </c>
    </row>
    <row r="6" spans="1:9" ht="55.55" customHeight="1" x14ac:dyDescent="0.3">
      <c r="A6" s="4">
        <v>1</v>
      </c>
      <c r="B6" s="5" t="s">
        <v>19</v>
      </c>
      <c r="C6" s="5" t="s">
        <v>92</v>
      </c>
      <c r="D6" s="10">
        <v>17000</v>
      </c>
      <c r="E6" s="45" t="s">
        <v>40</v>
      </c>
      <c r="F6" s="6">
        <v>500</v>
      </c>
      <c r="G6" s="7"/>
      <c r="H6" s="8">
        <f>F6*G6</f>
        <v>0</v>
      </c>
    </row>
    <row r="7" spans="1:9" ht="44.35" customHeight="1" x14ac:dyDescent="0.3">
      <c r="A7" s="4">
        <v>2</v>
      </c>
      <c r="B7" s="9" t="s">
        <v>14</v>
      </c>
      <c r="C7" s="10" t="s">
        <v>41</v>
      </c>
      <c r="D7" s="10">
        <v>650</v>
      </c>
      <c r="E7" s="10" t="s">
        <v>45</v>
      </c>
      <c r="F7" s="11">
        <v>1000</v>
      </c>
      <c r="G7" s="7"/>
      <c r="H7" s="8">
        <f t="shared" ref="H7:H10" si="0">F7*G7</f>
        <v>0</v>
      </c>
    </row>
    <row r="8" spans="1:9" ht="44.35" customHeight="1" x14ac:dyDescent="0.3">
      <c r="A8" s="4">
        <v>3</v>
      </c>
      <c r="B8" s="9" t="s">
        <v>15</v>
      </c>
      <c r="C8" s="10" t="s">
        <v>42</v>
      </c>
      <c r="D8" s="10">
        <v>250</v>
      </c>
      <c r="E8" s="10" t="s">
        <v>46</v>
      </c>
      <c r="F8" s="11">
        <v>6000</v>
      </c>
      <c r="G8" s="7"/>
      <c r="H8" s="8">
        <f t="shared" si="0"/>
        <v>0</v>
      </c>
    </row>
    <row r="9" spans="1:9" ht="44.35" customHeight="1" x14ac:dyDescent="0.3">
      <c r="A9" s="4">
        <v>4</v>
      </c>
      <c r="B9" s="9" t="s">
        <v>16</v>
      </c>
      <c r="C9" s="10" t="s">
        <v>43</v>
      </c>
      <c r="D9" s="10">
        <v>50</v>
      </c>
      <c r="E9" s="10" t="s">
        <v>46</v>
      </c>
      <c r="F9" s="11">
        <v>9500</v>
      </c>
      <c r="G9" s="7"/>
      <c r="H9" s="8">
        <f t="shared" si="0"/>
        <v>0</v>
      </c>
    </row>
    <row r="10" spans="1:9" ht="44.35" customHeight="1" x14ac:dyDescent="0.3">
      <c r="A10" s="4">
        <v>5</v>
      </c>
      <c r="B10" s="9" t="s">
        <v>17</v>
      </c>
      <c r="C10" s="10" t="s">
        <v>44</v>
      </c>
      <c r="D10" s="10">
        <v>10</v>
      </c>
      <c r="E10" s="10" t="s">
        <v>47</v>
      </c>
      <c r="F10" s="11">
        <v>11500</v>
      </c>
      <c r="G10" s="7"/>
      <c r="H10" s="8">
        <f t="shared" si="0"/>
        <v>0</v>
      </c>
    </row>
    <row r="11" spans="1:9" s="25" customFormat="1" ht="30.1" customHeight="1" x14ac:dyDescent="0.3">
      <c r="A11" s="12"/>
      <c r="B11" s="83" t="s">
        <v>7</v>
      </c>
      <c r="C11" s="84"/>
      <c r="D11" s="31" t="s">
        <v>36</v>
      </c>
      <c r="E11" s="41" t="s">
        <v>21</v>
      </c>
      <c r="F11" s="26" t="s">
        <v>20</v>
      </c>
      <c r="G11" s="26" t="s">
        <v>24</v>
      </c>
      <c r="H11" s="26" t="s">
        <v>25</v>
      </c>
    </row>
    <row r="12" spans="1:9" ht="30.1" customHeight="1" x14ac:dyDescent="0.3">
      <c r="A12" s="76">
        <v>1</v>
      </c>
      <c r="B12" s="78" t="s">
        <v>0</v>
      </c>
      <c r="C12" s="13" t="s">
        <v>1</v>
      </c>
      <c r="D12" s="64" t="s">
        <v>79</v>
      </c>
      <c r="E12" s="48" t="s">
        <v>49</v>
      </c>
      <c r="F12" s="40" t="s">
        <v>80</v>
      </c>
      <c r="G12" s="14"/>
      <c r="H12" s="15"/>
    </row>
    <row r="13" spans="1:9" ht="30.1" customHeight="1" x14ac:dyDescent="0.3">
      <c r="A13" s="77"/>
      <c r="B13" s="79"/>
      <c r="C13" s="39" t="s">
        <v>2</v>
      </c>
      <c r="D13" s="64" t="s">
        <v>79</v>
      </c>
      <c r="E13" s="48" t="s">
        <v>49</v>
      </c>
      <c r="F13" s="40" t="s">
        <v>80</v>
      </c>
      <c r="G13" s="14"/>
      <c r="H13" s="15"/>
    </row>
    <row r="14" spans="1:9" ht="51.8" customHeight="1" x14ac:dyDescent="0.3">
      <c r="A14" s="77">
        <v>2</v>
      </c>
      <c r="B14" s="80" t="s">
        <v>3</v>
      </c>
      <c r="C14" s="39" t="s">
        <v>1</v>
      </c>
      <c r="D14" s="62" t="s">
        <v>81</v>
      </c>
      <c r="E14" s="39" t="s">
        <v>70</v>
      </c>
      <c r="F14" s="40">
        <v>500</v>
      </c>
      <c r="G14" s="14"/>
      <c r="H14" s="15">
        <f t="shared" ref="H14:H30" si="1">F14*G14</f>
        <v>0</v>
      </c>
      <c r="I14" s="56"/>
    </row>
    <row r="15" spans="1:9" ht="33.799999999999997" customHeight="1" x14ac:dyDescent="0.3">
      <c r="A15" s="77"/>
      <c r="B15" s="80"/>
      <c r="C15" s="39" t="s">
        <v>2</v>
      </c>
      <c r="D15" s="62" t="s">
        <v>81</v>
      </c>
      <c r="E15" s="42" t="s">
        <v>91</v>
      </c>
      <c r="F15" s="7">
        <v>285</v>
      </c>
      <c r="G15" s="14"/>
      <c r="H15" s="15">
        <f t="shared" si="1"/>
        <v>0</v>
      </c>
      <c r="I15" s="56"/>
    </row>
    <row r="16" spans="1:9" ht="33.799999999999997" customHeight="1" x14ac:dyDescent="0.3">
      <c r="A16" s="77">
        <v>3</v>
      </c>
      <c r="B16" s="80" t="s">
        <v>13</v>
      </c>
      <c r="C16" s="39" t="s">
        <v>1</v>
      </c>
      <c r="D16" s="62" t="s">
        <v>81</v>
      </c>
      <c r="E16" s="39" t="s">
        <v>71</v>
      </c>
      <c r="F16" s="44">
        <v>200</v>
      </c>
      <c r="G16" s="14"/>
      <c r="H16" s="15">
        <f t="shared" si="1"/>
        <v>0</v>
      </c>
    </row>
    <row r="17" spans="1:9" ht="33.799999999999997" customHeight="1" x14ac:dyDescent="0.3">
      <c r="A17" s="77"/>
      <c r="B17" s="80"/>
      <c r="C17" s="39" t="s">
        <v>2</v>
      </c>
      <c r="D17" s="62" t="s">
        <v>81</v>
      </c>
      <c r="E17" s="48" t="s">
        <v>72</v>
      </c>
      <c r="F17" s="40">
        <v>350</v>
      </c>
      <c r="G17" s="14"/>
      <c r="H17" s="15">
        <f t="shared" si="1"/>
        <v>0</v>
      </c>
    </row>
    <row r="18" spans="1:9" ht="33.799999999999997" customHeight="1" x14ac:dyDescent="0.3">
      <c r="A18" s="77">
        <v>4</v>
      </c>
      <c r="B18" s="80" t="s">
        <v>4</v>
      </c>
      <c r="C18" s="39" t="s">
        <v>1</v>
      </c>
      <c r="D18" s="62" t="s">
        <v>81</v>
      </c>
      <c r="E18" s="39" t="s">
        <v>73</v>
      </c>
      <c r="F18" s="40">
        <v>500</v>
      </c>
      <c r="G18" s="14"/>
      <c r="H18" s="15">
        <f t="shared" si="1"/>
        <v>0</v>
      </c>
    </row>
    <row r="19" spans="1:9" ht="33.799999999999997" customHeight="1" x14ac:dyDescent="0.3">
      <c r="A19" s="77"/>
      <c r="B19" s="80"/>
      <c r="C19" s="39" t="s">
        <v>2</v>
      </c>
      <c r="D19" s="64" t="s">
        <v>79</v>
      </c>
      <c r="E19" s="48" t="s">
        <v>50</v>
      </c>
      <c r="F19" s="40" t="s">
        <v>80</v>
      </c>
      <c r="G19" s="14"/>
      <c r="H19" s="15"/>
    </row>
    <row r="20" spans="1:9" ht="30.1" customHeight="1" x14ac:dyDescent="0.3">
      <c r="A20" s="38">
        <v>5</v>
      </c>
      <c r="B20" s="85" t="s">
        <v>8</v>
      </c>
      <c r="C20" s="86"/>
      <c r="D20" s="62" t="s">
        <v>81</v>
      </c>
      <c r="E20" s="43" t="s">
        <v>51</v>
      </c>
      <c r="F20" s="17">
        <v>500</v>
      </c>
      <c r="G20" s="17"/>
      <c r="H20" s="15">
        <f t="shared" si="1"/>
        <v>0</v>
      </c>
      <c r="I20" s="56"/>
    </row>
    <row r="21" spans="1:9" ht="30.1" customHeight="1" x14ac:dyDescent="0.3">
      <c r="A21" s="77">
        <v>6</v>
      </c>
      <c r="B21" s="85" t="s">
        <v>30</v>
      </c>
      <c r="C21" s="86"/>
      <c r="D21" s="62" t="s">
        <v>81</v>
      </c>
      <c r="E21" s="16" t="s">
        <v>31</v>
      </c>
      <c r="F21" s="17">
        <v>70000</v>
      </c>
      <c r="G21" s="17"/>
      <c r="H21" s="15">
        <f t="shared" si="1"/>
        <v>0</v>
      </c>
    </row>
    <row r="22" spans="1:9" ht="30.1" customHeight="1" x14ac:dyDescent="0.3">
      <c r="A22" s="77"/>
      <c r="B22" s="85" t="s">
        <v>5</v>
      </c>
      <c r="C22" s="86"/>
      <c r="D22" s="64" t="s">
        <v>79</v>
      </c>
      <c r="E22" s="16" t="s">
        <v>56</v>
      </c>
      <c r="F22" s="40" t="s">
        <v>80</v>
      </c>
      <c r="G22" s="17"/>
      <c r="H22" s="15"/>
    </row>
    <row r="23" spans="1:9" ht="52.5" customHeight="1" x14ac:dyDescent="0.3">
      <c r="A23" s="38">
        <v>7</v>
      </c>
      <c r="B23" s="85" t="s">
        <v>6</v>
      </c>
      <c r="C23" s="86"/>
      <c r="D23" s="62" t="s">
        <v>81</v>
      </c>
      <c r="E23" s="16" t="s">
        <v>52</v>
      </c>
      <c r="F23" s="17">
        <v>390</v>
      </c>
      <c r="G23" s="17"/>
      <c r="H23" s="15">
        <f t="shared" si="1"/>
        <v>0</v>
      </c>
    </row>
    <row r="24" spans="1:9" ht="118.55" customHeight="1" x14ac:dyDescent="0.3">
      <c r="A24" s="38">
        <v>8</v>
      </c>
      <c r="B24" s="85" t="s">
        <v>9</v>
      </c>
      <c r="C24" s="86"/>
      <c r="D24" s="62" t="s">
        <v>81</v>
      </c>
      <c r="E24" s="16" t="s">
        <v>53</v>
      </c>
      <c r="F24" s="17">
        <v>0</v>
      </c>
      <c r="G24" s="17"/>
      <c r="H24" s="15">
        <f t="shared" si="1"/>
        <v>0</v>
      </c>
    </row>
    <row r="25" spans="1:9" ht="41.3" customHeight="1" x14ac:dyDescent="0.3">
      <c r="A25" s="38">
        <v>9</v>
      </c>
      <c r="B25" s="85" t="s">
        <v>34</v>
      </c>
      <c r="C25" s="86"/>
      <c r="D25" s="62" t="s">
        <v>81</v>
      </c>
      <c r="E25" s="16" t="s">
        <v>54</v>
      </c>
      <c r="F25" s="17">
        <v>700</v>
      </c>
      <c r="G25" s="17"/>
      <c r="H25" s="15">
        <f t="shared" si="1"/>
        <v>0</v>
      </c>
    </row>
    <row r="26" spans="1:9" ht="75.099999999999994" customHeight="1" x14ac:dyDescent="0.3">
      <c r="A26" s="38">
        <v>10</v>
      </c>
      <c r="B26" s="85" t="s">
        <v>10</v>
      </c>
      <c r="C26" s="86"/>
      <c r="D26" s="62" t="s">
        <v>81</v>
      </c>
      <c r="E26" s="10" t="s">
        <v>90</v>
      </c>
      <c r="F26" s="17">
        <v>12500</v>
      </c>
      <c r="G26" s="17"/>
      <c r="H26" s="15">
        <f t="shared" si="1"/>
        <v>0</v>
      </c>
    </row>
    <row r="27" spans="1:9" ht="56.25" customHeight="1" x14ac:dyDescent="0.3">
      <c r="A27" s="59">
        <v>11</v>
      </c>
      <c r="B27" s="87" t="s">
        <v>11</v>
      </c>
      <c r="C27" s="88"/>
      <c r="D27" s="62" t="s">
        <v>81</v>
      </c>
      <c r="E27" s="59" t="s">
        <v>55</v>
      </c>
      <c r="F27" s="17">
        <v>32500</v>
      </c>
      <c r="G27" s="17"/>
      <c r="H27" s="15">
        <f t="shared" si="1"/>
        <v>0</v>
      </c>
    </row>
    <row r="28" spans="1:9" s="58" customFormat="1" ht="41.3" customHeight="1" x14ac:dyDescent="0.3">
      <c r="A28" s="18">
        <v>12</v>
      </c>
      <c r="B28" s="71" t="s">
        <v>12</v>
      </c>
      <c r="C28" s="63" t="s">
        <v>84</v>
      </c>
      <c r="D28" s="18" t="s">
        <v>81</v>
      </c>
      <c r="E28" s="59" t="s">
        <v>87</v>
      </c>
      <c r="F28" s="7">
        <v>300</v>
      </c>
      <c r="G28" s="7"/>
      <c r="H28" s="7">
        <f t="shared" si="1"/>
        <v>0</v>
      </c>
    </row>
    <row r="29" spans="1:9" s="58" customFormat="1" ht="41.3" customHeight="1" x14ac:dyDescent="0.3">
      <c r="A29" s="18">
        <v>13</v>
      </c>
      <c r="B29" s="72"/>
      <c r="C29" s="63" t="s">
        <v>85</v>
      </c>
      <c r="D29" s="18" t="s">
        <v>81</v>
      </c>
      <c r="E29" s="59" t="s">
        <v>88</v>
      </c>
      <c r="F29" s="7">
        <v>400</v>
      </c>
      <c r="G29" s="7"/>
      <c r="H29" s="7">
        <f t="shared" si="1"/>
        <v>0</v>
      </c>
    </row>
    <row r="30" spans="1:9" s="58" customFormat="1" ht="41.3" customHeight="1" x14ac:dyDescent="0.3">
      <c r="A30" s="18">
        <v>14</v>
      </c>
      <c r="B30" s="73"/>
      <c r="C30" s="63" t="s">
        <v>86</v>
      </c>
      <c r="D30" s="18" t="s">
        <v>81</v>
      </c>
      <c r="E30" s="59" t="s">
        <v>89</v>
      </c>
      <c r="F30" s="7">
        <v>500</v>
      </c>
      <c r="G30" s="7"/>
      <c r="H30" s="7">
        <f t="shared" si="1"/>
        <v>0</v>
      </c>
    </row>
    <row r="31" spans="1:9" ht="19.05" x14ac:dyDescent="0.3">
      <c r="A31" s="70" t="s">
        <v>95</v>
      </c>
    </row>
    <row r="32" spans="1:9" ht="23.1" x14ac:dyDescent="0.3">
      <c r="A32" s="70" t="s">
        <v>96</v>
      </c>
      <c r="B32" s="67"/>
      <c r="C32" s="67"/>
      <c r="D32" s="67"/>
      <c r="E32" s="67"/>
      <c r="F32" s="68"/>
    </row>
    <row r="33" spans="1:6" ht="23.1" x14ac:dyDescent="0.3">
      <c r="A33" s="70" t="s">
        <v>97</v>
      </c>
      <c r="B33" s="67"/>
      <c r="C33" s="67"/>
      <c r="D33" s="67"/>
      <c r="E33" s="67"/>
      <c r="F33" s="68"/>
    </row>
    <row r="34" spans="1:6" ht="23.1" x14ac:dyDescent="0.3">
      <c r="A34" s="67"/>
      <c r="B34" s="67"/>
      <c r="C34" s="67"/>
      <c r="D34" s="67"/>
      <c r="E34" s="67"/>
      <c r="F34" s="68"/>
    </row>
  </sheetData>
  <mergeCells count="21">
    <mergeCell ref="B22:C22"/>
    <mergeCell ref="B23:C23"/>
    <mergeCell ref="B24:C24"/>
    <mergeCell ref="B25:C25"/>
    <mergeCell ref="B26:C26"/>
    <mergeCell ref="B28:B30"/>
    <mergeCell ref="B1:H1"/>
    <mergeCell ref="A12:A13"/>
    <mergeCell ref="B12:B13"/>
    <mergeCell ref="A14:A15"/>
    <mergeCell ref="B14:B15"/>
    <mergeCell ref="A3:H3"/>
    <mergeCell ref="B11:C11"/>
    <mergeCell ref="A16:A17"/>
    <mergeCell ref="B16:B17"/>
    <mergeCell ref="A18:A19"/>
    <mergeCell ref="B18:B19"/>
    <mergeCell ref="A21:A22"/>
    <mergeCell ref="B20:C20"/>
    <mergeCell ref="B21:C21"/>
    <mergeCell ref="B27:C27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zoomScale="80" zoomScaleNormal="80" workbookViewId="0">
      <selection activeCell="D10" sqref="D10"/>
    </sheetView>
  </sheetViews>
  <sheetFormatPr defaultColWidth="9" defaultRowHeight="16.3" x14ac:dyDescent="0.3"/>
  <cols>
    <col min="1" max="1" width="9" style="2"/>
    <col min="2" max="3" width="25.125" style="2" customWidth="1"/>
    <col min="4" max="4" width="12.875" style="2" customWidth="1"/>
    <col min="5" max="5" width="42.75" style="2" customWidth="1"/>
    <col min="6" max="6" width="12.125" style="20" customWidth="1"/>
    <col min="7" max="7" width="11.875" style="20" customWidth="1"/>
    <col min="8" max="8" width="12.75" style="20" customWidth="1"/>
    <col min="9" max="9" width="11.5" style="2" customWidth="1"/>
    <col min="10" max="16384" width="9" style="2"/>
  </cols>
  <sheetData>
    <row r="1" spans="1:9" ht="39.1" customHeight="1" x14ac:dyDescent="0.3">
      <c r="A1" s="1" t="s">
        <v>68</v>
      </c>
      <c r="B1" s="74" t="s">
        <v>38</v>
      </c>
      <c r="C1" s="74"/>
      <c r="D1" s="75"/>
      <c r="E1" s="75"/>
      <c r="F1" s="75"/>
      <c r="G1" s="75"/>
      <c r="H1" s="75"/>
    </row>
    <row r="2" spans="1:9" ht="39.1" customHeight="1" x14ac:dyDescent="0.3">
      <c r="A2" s="69" t="s">
        <v>94</v>
      </c>
      <c r="B2" s="65"/>
      <c r="C2" s="65"/>
      <c r="D2" s="66"/>
      <c r="E2" s="66"/>
      <c r="F2" s="66"/>
      <c r="G2" s="66"/>
      <c r="H2" s="66"/>
    </row>
    <row r="3" spans="1:9" ht="51.8" customHeight="1" x14ac:dyDescent="0.3">
      <c r="A3" s="89" t="s">
        <v>37</v>
      </c>
      <c r="B3" s="90"/>
      <c r="C3" s="90"/>
      <c r="D3" s="90"/>
      <c r="E3" s="90"/>
      <c r="F3" s="90"/>
      <c r="G3" s="90"/>
      <c r="H3" s="90"/>
    </row>
    <row r="4" spans="1:9" ht="30.1" customHeight="1" x14ac:dyDescent="0.3">
      <c r="A4" s="30"/>
      <c r="B4" s="27"/>
      <c r="C4" s="32" t="s">
        <v>26</v>
      </c>
      <c r="D4" s="34">
        <f>H6+H7+H8+H9+H10</f>
        <v>0</v>
      </c>
      <c r="E4" s="28" t="s">
        <v>27</v>
      </c>
      <c r="F4" s="29" t="e">
        <f>SUM(H12:H29)</f>
        <v>#VALUE!</v>
      </c>
      <c r="G4" s="35" t="s">
        <v>28</v>
      </c>
      <c r="H4" s="36" t="e">
        <f>D4-F4</f>
        <v>#VALUE!</v>
      </c>
    </row>
    <row r="5" spans="1:9" s="25" customFormat="1" ht="30.1" customHeight="1" x14ac:dyDescent="0.3">
      <c r="A5" s="3"/>
      <c r="B5" s="21" t="s">
        <v>7</v>
      </c>
      <c r="C5" s="21" t="s">
        <v>18</v>
      </c>
      <c r="D5" s="21" t="s">
        <v>35</v>
      </c>
      <c r="E5" s="22" t="s">
        <v>21</v>
      </c>
      <c r="F5" s="23" t="s">
        <v>20</v>
      </c>
      <c r="G5" s="23" t="s">
        <v>22</v>
      </c>
      <c r="H5" s="24" t="s">
        <v>23</v>
      </c>
    </row>
    <row r="6" spans="1:9" ht="48.1" customHeight="1" x14ac:dyDescent="0.3">
      <c r="A6" s="4">
        <v>1</v>
      </c>
      <c r="B6" s="5" t="s">
        <v>19</v>
      </c>
      <c r="C6" s="5" t="s">
        <v>39</v>
      </c>
      <c r="D6" s="10">
        <v>25000</v>
      </c>
      <c r="E6" s="45" t="s">
        <v>48</v>
      </c>
      <c r="F6" s="6">
        <v>1950</v>
      </c>
      <c r="G6" s="7"/>
      <c r="H6" s="8">
        <f>F6*G6</f>
        <v>0</v>
      </c>
    </row>
    <row r="7" spans="1:9" ht="40.6" customHeight="1" x14ac:dyDescent="0.3">
      <c r="A7" s="4">
        <v>2</v>
      </c>
      <c r="B7" s="9" t="s">
        <v>14</v>
      </c>
      <c r="C7" s="10" t="s">
        <v>41</v>
      </c>
      <c r="D7" s="10">
        <v>300</v>
      </c>
      <c r="E7" s="52" t="s">
        <v>45</v>
      </c>
      <c r="F7" s="11">
        <v>1000</v>
      </c>
      <c r="G7" s="7"/>
      <c r="H7" s="8">
        <f t="shared" ref="H7:H10" si="0">F7*G7</f>
        <v>0</v>
      </c>
    </row>
    <row r="8" spans="1:9" ht="40.6" customHeight="1" x14ac:dyDescent="0.3">
      <c r="A8" s="4">
        <v>3</v>
      </c>
      <c r="B8" s="9" t="s">
        <v>15</v>
      </c>
      <c r="C8" s="10" t="s">
        <v>42</v>
      </c>
      <c r="D8" s="10">
        <v>700</v>
      </c>
      <c r="E8" s="52" t="s">
        <v>46</v>
      </c>
      <c r="F8" s="11">
        <v>6000</v>
      </c>
      <c r="G8" s="7"/>
      <c r="H8" s="8">
        <f t="shared" si="0"/>
        <v>0</v>
      </c>
    </row>
    <row r="9" spans="1:9" ht="40.6" customHeight="1" x14ac:dyDescent="0.3">
      <c r="A9" s="4">
        <v>4</v>
      </c>
      <c r="B9" s="9" t="s">
        <v>16</v>
      </c>
      <c r="C9" s="10" t="s">
        <v>43</v>
      </c>
      <c r="D9" s="10">
        <v>200</v>
      </c>
      <c r="E9" s="52" t="s">
        <v>46</v>
      </c>
      <c r="F9" s="11">
        <v>9500</v>
      </c>
      <c r="G9" s="7"/>
      <c r="H9" s="8">
        <f t="shared" si="0"/>
        <v>0</v>
      </c>
    </row>
    <row r="10" spans="1:9" ht="40.6" customHeight="1" x14ac:dyDescent="0.3">
      <c r="A10" s="4">
        <v>5</v>
      </c>
      <c r="B10" s="9" t="s">
        <v>17</v>
      </c>
      <c r="C10" s="10" t="s">
        <v>44</v>
      </c>
      <c r="D10" s="10">
        <v>50</v>
      </c>
      <c r="E10" s="52" t="s">
        <v>47</v>
      </c>
      <c r="F10" s="11">
        <v>11500</v>
      </c>
      <c r="G10" s="7"/>
      <c r="H10" s="8">
        <f t="shared" si="0"/>
        <v>0</v>
      </c>
    </row>
    <row r="11" spans="1:9" s="25" customFormat="1" ht="30.1" customHeight="1" x14ac:dyDescent="0.3">
      <c r="A11" s="12"/>
      <c r="B11" s="83" t="s">
        <v>7</v>
      </c>
      <c r="C11" s="84"/>
      <c r="D11" s="31" t="s">
        <v>36</v>
      </c>
      <c r="E11" s="41" t="s">
        <v>21</v>
      </c>
      <c r="F11" s="26" t="s">
        <v>20</v>
      </c>
      <c r="G11" s="26" t="s">
        <v>24</v>
      </c>
      <c r="H11" s="26" t="s">
        <v>25</v>
      </c>
    </row>
    <row r="12" spans="1:9" ht="30.1" customHeight="1" x14ac:dyDescent="0.3">
      <c r="A12" s="76">
        <v>1</v>
      </c>
      <c r="B12" s="78" t="s">
        <v>0</v>
      </c>
      <c r="C12" s="13" t="s">
        <v>1</v>
      </c>
      <c r="D12" s="53" t="s">
        <v>79</v>
      </c>
      <c r="E12" s="50" t="s">
        <v>58</v>
      </c>
      <c r="F12" s="54" t="s">
        <v>80</v>
      </c>
      <c r="G12" s="14"/>
      <c r="H12" s="15"/>
    </row>
    <row r="13" spans="1:9" ht="30.1" customHeight="1" x14ac:dyDescent="0.3">
      <c r="A13" s="77"/>
      <c r="B13" s="79"/>
      <c r="C13" s="39" t="s">
        <v>2</v>
      </c>
      <c r="D13" s="53" t="s">
        <v>79</v>
      </c>
      <c r="E13" s="50" t="s">
        <v>57</v>
      </c>
      <c r="F13" s="55" t="s">
        <v>80</v>
      </c>
      <c r="G13" s="14"/>
      <c r="H13" s="15"/>
    </row>
    <row r="14" spans="1:9" ht="40.6" customHeight="1" x14ac:dyDescent="0.3">
      <c r="A14" s="77">
        <v>2</v>
      </c>
      <c r="B14" s="80" t="s">
        <v>3</v>
      </c>
      <c r="C14" s="39" t="s">
        <v>1</v>
      </c>
      <c r="D14" s="57" t="s">
        <v>81</v>
      </c>
      <c r="E14" s="50" t="s">
        <v>74</v>
      </c>
      <c r="F14" s="40">
        <v>1690</v>
      </c>
      <c r="G14" s="14"/>
      <c r="H14" s="15">
        <f t="shared" ref="H14:H29" si="1">F14*G14</f>
        <v>0</v>
      </c>
      <c r="I14" s="56" t="s">
        <v>82</v>
      </c>
    </row>
    <row r="15" spans="1:9" ht="30.1" customHeight="1" x14ac:dyDescent="0.3">
      <c r="A15" s="77"/>
      <c r="B15" s="80"/>
      <c r="C15" s="39" t="s">
        <v>2</v>
      </c>
      <c r="D15" s="57" t="s">
        <v>81</v>
      </c>
      <c r="E15" s="49" t="s">
        <v>75</v>
      </c>
      <c r="F15" s="40">
        <v>285</v>
      </c>
      <c r="G15" s="14"/>
      <c r="H15" s="15">
        <f t="shared" si="1"/>
        <v>0</v>
      </c>
      <c r="I15" s="56" t="s">
        <v>82</v>
      </c>
    </row>
    <row r="16" spans="1:9" ht="30.1" customHeight="1" x14ac:dyDescent="0.3">
      <c r="A16" s="77">
        <v>3</v>
      </c>
      <c r="B16" s="80" t="s">
        <v>13</v>
      </c>
      <c r="C16" s="39" t="s">
        <v>1</v>
      </c>
      <c r="D16" s="53" t="s">
        <v>79</v>
      </c>
      <c r="E16" s="50" t="s">
        <v>59</v>
      </c>
      <c r="F16" s="54" t="s">
        <v>80</v>
      </c>
      <c r="G16" s="14"/>
      <c r="H16" s="15"/>
    </row>
    <row r="17" spans="1:9" ht="30.1" customHeight="1" x14ac:dyDescent="0.3">
      <c r="A17" s="77"/>
      <c r="B17" s="80"/>
      <c r="C17" s="39" t="s">
        <v>2</v>
      </c>
      <c r="D17" s="53" t="s">
        <v>79</v>
      </c>
      <c r="E17" s="50" t="s">
        <v>59</v>
      </c>
      <c r="F17" s="54" t="s">
        <v>80</v>
      </c>
      <c r="G17" s="14"/>
      <c r="H17" s="15"/>
    </row>
    <row r="18" spans="1:9" ht="30.1" customHeight="1" x14ac:dyDescent="0.3">
      <c r="A18" s="77">
        <v>4</v>
      </c>
      <c r="B18" s="80" t="s">
        <v>4</v>
      </c>
      <c r="C18" s="39" t="s">
        <v>69</v>
      </c>
      <c r="D18" s="53" t="s">
        <v>79</v>
      </c>
      <c r="E18" s="50" t="s">
        <v>60</v>
      </c>
      <c r="F18" s="54" t="s">
        <v>80</v>
      </c>
      <c r="G18" s="14"/>
      <c r="H18" s="15"/>
    </row>
    <row r="19" spans="1:9" ht="30.1" customHeight="1" x14ac:dyDescent="0.3">
      <c r="A19" s="77"/>
      <c r="B19" s="80"/>
      <c r="C19" s="39" t="s">
        <v>2</v>
      </c>
      <c r="D19" s="53" t="s">
        <v>79</v>
      </c>
      <c r="E19" s="50" t="s">
        <v>60</v>
      </c>
      <c r="F19" s="54" t="s">
        <v>80</v>
      </c>
      <c r="G19" s="14"/>
      <c r="H19" s="15"/>
    </row>
    <row r="20" spans="1:9" ht="45" customHeight="1" x14ac:dyDescent="0.3">
      <c r="A20" s="38">
        <v>5</v>
      </c>
      <c r="B20" s="85" t="s">
        <v>8</v>
      </c>
      <c r="C20" s="86"/>
      <c r="D20" s="53" t="s">
        <v>79</v>
      </c>
      <c r="E20" s="43" t="s">
        <v>61</v>
      </c>
      <c r="F20" s="54" t="s">
        <v>80</v>
      </c>
      <c r="G20" s="17"/>
      <c r="H20" s="15"/>
    </row>
    <row r="21" spans="1:9" ht="30.1" customHeight="1" x14ac:dyDescent="0.3">
      <c r="A21" s="77">
        <v>6</v>
      </c>
      <c r="B21" s="85" t="s">
        <v>30</v>
      </c>
      <c r="C21" s="86"/>
      <c r="D21" s="57" t="s">
        <v>81</v>
      </c>
      <c r="E21" s="16" t="s">
        <v>31</v>
      </c>
      <c r="F21" s="17">
        <v>70000</v>
      </c>
      <c r="G21" s="17"/>
      <c r="H21" s="15">
        <f t="shared" si="1"/>
        <v>0</v>
      </c>
      <c r="I21" s="56" t="s">
        <v>83</v>
      </c>
    </row>
    <row r="22" spans="1:9" ht="30.1" customHeight="1" x14ac:dyDescent="0.3">
      <c r="A22" s="77"/>
      <c r="B22" s="85" t="s">
        <v>5</v>
      </c>
      <c r="C22" s="86"/>
      <c r="D22" s="53" t="s">
        <v>79</v>
      </c>
      <c r="E22" s="47" t="s">
        <v>61</v>
      </c>
      <c r="F22" s="53" t="s">
        <v>79</v>
      </c>
      <c r="G22" s="17"/>
      <c r="H22" s="15" t="e">
        <f t="shared" si="1"/>
        <v>#VALUE!</v>
      </c>
    </row>
    <row r="23" spans="1:9" ht="36.700000000000003" customHeight="1" x14ac:dyDescent="0.3">
      <c r="A23" s="38">
        <v>7</v>
      </c>
      <c r="B23" s="85" t="s">
        <v>6</v>
      </c>
      <c r="C23" s="86"/>
      <c r="D23" s="57" t="s">
        <v>81</v>
      </c>
      <c r="E23" s="50" t="s">
        <v>76</v>
      </c>
      <c r="F23" s="46">
        <v>390</v>
      </c>
      <c r="G23" s="17"/>
      <c r="H23" s="15">
        <f t="shared" si="1"/>
        <v>0</v>
      </c>
    </row>
    <row r="24" spans="1:9" ht="126" customHeight="1" x14ac:dyDescent="0.3">
      <c r="A24" s="38">
        <v>8</v>
      </c>
      <c r="B24" s="85" t="s">
        <v>9</v>
      </c>
      <c r="C24" s="86"/>
      <c r="D24" s="57" t="s">
        <v>81</v>
      </c>
      <c r="E24" s="43" t="s">
        <v>62</v>
      </c>
      <c r="F24" s="17">
        <v>0</v>
      </c>
      <c r="G24" s="17"/>
      <c r="H24" s="15">
        <f t="shared" si="1"/>
        <v>0</v>
      </c>
    </row>
    <row r="25" spans="1:9" ht="55.55" customHeight="1" x14ac:dyDescent="0.3">
      <c r="A25" s="38">
        <v>9</v>
      </c>
      <c r="B25" s="85" t="s">
        <v>34</v>
      </c>
      <c r="C25" s="86"/>
      <c r="D25" s="57" t="s">
        <v>81</v>
      </c>
      <c r="E25" s="51" t="s">
        <v>77</v>
      </c>
      <c r="F25" s="17">
        <v>700</v>
      </c>
      <c r="G25" s="17"/>
      <c r="H25" s="15">
        <f t="shared" si="1"/>
        <v>0</v>
      </c>
    </row>
    <row r="26" spans="1:9" ht="55.55" customHeight="1" x14ac:dyDescent="0.3">
      <c r="A26" s="38">
        <v>10</v>
      </c>
      <c r="B26" s="85" t="s">
        <v>10</v>
      </c>
      <c r="C26" s="86"/>
      <c r="D26" s="57" t="s">
        <v>81</v>
      </c>
      <c r="E26" s="16" t="s">
        <v>63</v>
      </c>
      <c r="F26" s="17">
        <v>11050</v>
      </c>
      <c r="G26" s="17"/>
      <c r="H26" s="15">
        <f t="shared" si="1"/>
        <v>0</v>
      </c>
    </row>
    <row r="27" spans="1:9" ht="55.55" customHeight="1" x14ac:dyDescent="0.3">
      <c r="A27" s="38">
        <v>11</v>
      </c>
      <c r="B27" s="85" t="s">
        <v>11</v>
      </c>
      <c r="C27" s="86"/>
      <c r="D27" s="57" t="s">
        <v>81</v>
      </c>
      <c r="E27" s="16" t="s">
        <v>64</v>
      </c>
      <c r="F27" s="17">
        <v>32500</v>
      </c>
      <c r="G27" s="17"/>
      <c r="H27" s="15">
        <f t="shared" si="1"/>
        <v>0</v>
      </c>
    </row>
    <row r="28" spans="1:9" ht="55.55" customHeight="1" x14ac:dyDescent="0.3">
      <c r="A28" s="18">
        <v>12</v>
      </c>
      <c r="B28" s="91" t="s">
        <v>12</v>
      </c>
      <c r="C28" s="37" t="s">
        <v>66</v>
      </c>
      <c r="D28" s="57" t="s">
        <v>81</v>
      </c>
      <c r="E28" s="33" t="s">
        <v>65</v>
      </c>
      <c r="F28" s="19">
        <v>19500</v>
      </c>
      <c r="G28" s="19"/>
      <c r="H28" s="15">
        <f t="shared" si="1"/>
        <v>0</v>
      </c>
    </row>
    <row r="29" spans="1:9" ht="55.55" customHeight="1" x14ac:dyDescent="0.3">
      <c r="A29" s="18">
        <v>13</v>
      </c>
      <c r="B29" s="92"/>
      <c r="C29" s="37" t="s">
        <v>67</v>
      </c>
      <c r="D29" s="57" t="s">
        <v>81</v>
      </c>
      <c r="E29" s="33" t="s">
        <v>78</v>
      </c>
      <c r="F29" s="19">
        <v>8500</v>
      </c>
      <c r="G29" s="19"/>
      <c r="H29" s="15">
        <f t="shared" si="1"/>
        <v>0</v>
      </c>
    </row>
    <row r="30" spans="1:9" ht="19.05" x14ac:dyDescent="0.3">
      <c r="A30" s="70" t="s">
        <v>95</v>
      </c>
    </row>
    <row r="31" spans="1:9" ht="19.05" x14ac:dyDescent="0.3">
      <c r="A31" s="70" t="s">
        <v>96</v>
      </c>
    </row>
    <row r="32" spans="1:9" ht="19.05" x14ac:dyDescent="0.3">
      <c r="A32" s="70" t="s">
        <v>97</v>
      </c>
    </row>
  </sheetData>
  <mergeCells count="21">
    <mergeCell ref="B25:C25"/>
    <mergeCell ref="B26:C26"/>
    <mergeCell ref="B27:C27"/>
    <mergeCell ref="B28:B29"/>
    <mergeCell ref="A14:A15"/>
    <mergeCell ref="B14:B15"/>
    <mergeCell ref="A21:A22"/>
    <mergeCell ref="B21:C21"/>
    <mergeCell ref="B22:C22"/>
    <mergeCell ref="B23:C23"/>
    <mergeCell ref="B24:C24"/>
    <mergeCell ref="A16:A17"/>
    <mergeCell ref="B16:B17"/>
    <mergeCell ref="A18:A19"/>
    <mergeCell ref="B18:B19"/>
    <mergeCell ref="B20:C20"/>
    <mergeCell ref="B1:H1"/>
    <mergeCell ref="A3:H3"/>
    <mergeCell ref="B11:C11"/>
    <mergeCell ref="A12:A13"/>
    <mergeCell ref="B12:B13"/>
  </mergeCells>
  <phoneticPr fontId="1" type="noConversion"/>
  <pageMargins left="0.7" right="0.7" top="0.75" bottom="0.75" header="0.3" footer="0.3"/>
  <pageSetup paperSize="8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眾力科技B組</vt:lpstr>
      <vt:lpstr>眾力科技C組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moe90082</dc:creator>
  <cp:lastModifiedBy>User</cp:lastModifiedBy>
  <cp:lastPrinted>2022-04-27T13:53:58Z</cp:lastPrinted>
  <dcterms:created xsi:type="dcterms:W3CDTF">2022-04-16T03:13:41Z</dcterms:created>
  <dcterms:modified xsi:type="dcterms:W3CDTF">2022-05-04T00:30:07Z</dcterms:modified>
</cp:coreProperties>
</file>