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0" yWindow="489" windowWidth="26681" windowHeight="24398" tabRatio="516" activeTab="3"/>
  </bookViews>
  <sheets>
    <sheet name="國眾電腦股份有限公司A組" sheetId="6" r:id="rId1"/>
    <sheet name="國眾電腦股份有限公司B組" sheetId="5" r:id="rId2"/>
    <sheet name="國眾電腦股份有限公司C組" sheetId="7" r:id="rId3"/>
    <sheet name="國眾電腦股份有限公司D組" sheetId="8" r:id="rId4"/>
  </sheets>
  <definedNames>
    <definedName name="免填">國眾電腦股份有限公司C組!$D$22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8" l="1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29" i="8"/>
  <c r="H28" i="8"/>
  <c r="H27" i="8"/>
  <c r="H26" i="8"/>
  <c r="H25" i="8"/>
  <c r="H24" i="8"/>
  <c r="H23" i="8"/>
  <c r="H22" i="8"/>
  <c r="H21" i="8"/>
  <c r="H18" i="8"/>
  <c r="H16" i="8"/>
  <c r="H11" i="8"/>
  <c r="H10" i="8"/>
  <c r="H9" i="8"/>
  <c r="H8" i="8"/>
  <c r="H7" i="8"/>
  <c r="H30" i="7"/>
  <c r="H29" i="7"/>
  <c r="H28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1" i="7"/>
  <c r="H27" i="7"/>
  <c r="H26" i="7"/>
  <c r="H25" i="7"/>
  <c r="H24" i="7"/>
  <c r="H23" i="7"/>
  <c r="H21" i="7"/>
  <c r="H20" i="7"/>
  <c r="H17" i="7"/>
  <c r="H16" i="7"/>
  <c r="H10" i="7"/>
  <c r="H9" i="7"/>
  <c r="H8" i="7"/>
  <c r="H7" i="7"/>
  <c r="H6" i="7"/>
  <c r="F5" i="8" l="1"/>
  <c r="D5" i="8"/>
  <c r="D4" i="7"/>
  <c r="F4" i="7"/>
  <c r="H5" i="8" l="1"/>
  <c r="H4" i="7"/>
  <c r="H46" i="6" l="1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1" i="6"/>
  <c r="H20" i="6"/>
  <c r="H19" i="6"/>
  <c r="H18" i="6"/>
  <c r="H17" i="6"/>
  <c r="H15" i="6"/>
  <c r="H14" i="6"/>
  <c r="H13" i="6"/>
  <c r="H12" i="6"/>
  <c r="H10" i="6"/>
  <c r="H9" i="6"/>
  <c r="H8" i="6"/>
  <c r="H7" i="6"/>
  <c r="H6" i="6"/>
  <c r="F4" i="6" l="1"/>
  <c r="D4" i="6"/>
  <c r="H14" i="5"/>
  <c r="H15" i="5"/>
  <c r="H16" i="5"/>
  <c r="H17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7" i="5"/>
  <c r="H8" i="5"/>
  <c r="H9" i="5"/>
  <c r="H10" i="5"/>
  <c r="H6" i="5"/>
  <c r="H4" i="6" l="1"/>
  <c r="D4" i="5"/>
  <c r="F4" i="5"/>
  <c r="H4" i="5" l="1"/>
</calcChain>
</file>

<file path=xl/sharedStrings.xml><?xml version="1.0" encoding="utf-8"?>
<sst xmlns="http://schemas.openxmlformats.org/spreadsheetml/2006/main" count="536" uniqueCount="169">
  <si>
    <t>鍵盤</t>
  </si>
  <si>
    <t>原廠</t>
  </si>
  <si>
    <t>非原廠</t>
  </si>
  <si>
    <t>藍芽滑鼠</t>
  </si>
  <si>
    <t>觸控筆</t>
  </si>
  <si>
    <t>服務人力</t>
  </si>
  <si>
    <t>面板保護貼膜或其他面板保護裝置</t>
  </si>
  <si>
    <t>項目名稱</t>
    <phoneticPr fontId="1" type="noConversion"/>
  </si>
  <si>
    <t>載具之電腦記憶體或隨機存取記憶體(RAM)空間擴充或升級</t>
  </si>
  <si>
    <t>提供設備對應的教師社群學科課程教育訓練(實體或線上)</t>
  </si>
  <si>
    <t>額外學習載具(含MDM)</t>
  </si>
  <si>
    <t>額外行動充電車</t>
    <phoneticPr fontId="1" type="noConversion"/>
  </si>
  <si>
    <t>額外產品或服務項目</t>
    <phoneticPr fontId="1" type="noConversion"/>
  </si>
  <si>
    <t>有線滑鼠</t>
    <phoneticPr fontId="1" type="noConversion"/>
  </si>
  <si>
    <t>行動充電車(16U~20U)</t>
    <phoneticPr fontId="1" type="noConversion"/>
  </si>
  <si>
    <t>行動充電車(21U~29U)</t>
    <phoneticPr fontId="1" type="noConversion"/>
  </si>
  <si>
    <t>行動充電車(30U~39U)</t>
    <phoneticPr fontId="1" type="noConversion"/>
  </si>
  <si>
    <t>行動充電車(40U以上)</t>
    <phoneticPr fontId="1" type="noConversion"/>
  </si>
  <si>
    <t>廠牌、型號</t>
    <phoneticPr fontId="1" type="noConversion"/>
  </si>
  <si>
    <t>學習載具(含MDM授權)</t>
    <phoneticPr fontId="1" type="noConversion"/>
  </si>
  <si>
    <t>點數/臺</t>
    <phoneticPr fontId="1" type="noConversion"/>
  </si>
  <si>
    <t>項目說明(載明規格/型號/產地)</t>
    <phoneticPr fontId="1" type="noConversion"/>
  </si>
  <si>
    <t>購買臺數</t>
    <phoneticPr fontId="1" type="noConversion"/>
  </si>
  <si>
    <t>獲得點數</t>
    <phoneticPr fontId="1" type="noConversion"/>
  </si>
  <si>
    <t>折換臺數</t>
    <phoneticPr fontId="1" type="noConversion"/>
  </si>
  <si>
    <t>使用點數</t>
    <phoneticPr fontId="1" type="noConversion"/>
  </si>
  <si>
    <t>累積點數</t>
    <phoneticPr fontId="1" type="noConversion"/>
  </si>
  <si>
    <t>已折換點數</t>
    <phoneticPr fontId="1" type="noConversion"/>
  </si>
  <si>
    <t>剩餘點數</t>
    <phoneticPr fontId="1" type="noConversion"/>
  </si>
  <si>
    <t>B組</t>
    <phoneticPr fontId="1" type="noConversion"/>
  </si>
  <si>
    <t>駐點人力（每1人月）</t>
    <phoneticPr fontId="1" type="noConversion"/>
  </si>
  <si>
    <t>已折換點數</t>
    <phoneticPr fontId="1" type="noConversion"/>
  </si>
  <si>
    <t>剩餘點數</t>
    <phoneticPr fontId="1" type="noConversion"/>
  </si>
  <si>
    <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</si>
  <si>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供貨上限</t>
    <phoneticPr fontId="1" type="noConversion"/>
  </si>
  <si>
    <t>Apple(IPAD_9th 64G)/
Jamf(Jamf Pro+Jamf Safe Internet)</t>
    <phoneticPr fontId="1" type="noConversion"/>
  </si>
  <si>
    <t>兌換上限</t>
    <phoneticPr fontId="1" type="noConversion"/>
  </si>
  <si>
    <t>A組</t>
    <phoneticPr fontId="1" type="noConversion"/>
  </si>
  <si>
    <t>說明：
1.C、D、E、F欄由得標廠商依投標資料撰寫
2.G、H欄提供由下單單位試算兌換數量及點數</t>
    <phoneticPr fontId="1" type="noConversion"/>
  </si>
  <si>
    <t>( 國眾電腦股份有限公司)公司產品或服務項目折換點數表</t>
    <phoneticPr fontId="1" type="noConversion"/>
  </si>
  <si>
    <t>規格：Apple iPad第九代Wi-Fi   64GB四年保固
品名：Apple(IPAD_9th 64G)
產地：中國</t>
    <phoneticPr fontId="1" type="noConversion"/>
  </si>
  <si>
    <t>圓展c20i（AC充電車）</t>
    <phoneticPr fontId="1" type="noConversion"/>
  </si>
  <si>
    <t>圓展c30u+（DC同步充電車）</t>
    <phoneticPr fontId="1" type="noConversion"/>
  </si>
  <si>
    <t>圓展c36i+（AC充電車）</t>
    <phoneticPr fontId="1" type="noConversion"/>
  </si>
  <si>
    <t>圓展x42i（AC充電車）</t>
    <phoneticPr fontId="1" type="noConversion"/>
  </si>
  <si>
    <t>規格：圓展c20i（AC充電車）/（五年保固）
品名：圓展c20i
產地：台灣</t>
    <phoneticPr fontId="1" type="noConversion"/>
  </si>
  <si>
    <t>規格：圓展c30u+（DC同步充電車）/（五年保固）
品名：圓展c30u+
產地：台灣</t>
    <phoneticPr fontId="1" type="noConversion"/>
  </si>
  <si>
    <t>規格：圓展c36i+（AC充電車）/（五年保固）
品名：圓展c36i+
產地：台灣</t>
    <phoneticPr fontId="1" type="noConversion"/>
  </si>
  <si>
    <t>規格：圓展x42i（AC充電車）/（五年保固）
品名：圓展x42i
產地：台灣</t>
    <phoneticPr fontId="1" type="noConversion"/>
  </si>
  <si>
    <t>無</t>
    <phoneticPr fontId="10" type="noConversion"/>
  </si>
  <si>
    <t>規格：Apple iPad適用聰穎鍵盤 /（一年保固）
品名：Apple iPad適用聰穎鍵盤
產地：中國</t>
    <phoneticPr fontId="10" type="noConversion"/>
  </si>
  <si>
    <t>無</t>
    <phoneticPr fontId="1" type="noConversion"/>
  </si>
  <si>
    <t>規格：Nugens MK-B100三折式藍芽觸控鍵盤 /（四年保固）
品名：Nugens MK-B100三折式藍芽觸控鍵盤
產地：中國</t>
    <phoneticPr fontId="10" type="noConversion"/>
  </si>
  <si>
    <t>規格：Apple巧控滑鼠 /（一年保固）
品名：Apple巧控滑鼠
產地：中國</t>
    <phoneticPr fontId="10" type="noConversion"/>
  </si>
  <si>
    <t>規格：Nugens MK-612CM無線靜音滑鼠 /（四年保固）
品名：Nugens MK-612CM無線靜音滑鼠
產地：中國</t>
    <phoneticPr fontId="10" type="noConversion"/>
  </si>
  <si>
    <t>廠牌：華碩ASUS
型號、規格：90PF0000-P01620 / MOUSE-JM3
產地：中國</t>
    <phoneticPr fontId="1" type="noConversion"/>
  </si>
  <si>
    <t>規格：Apple Pencil  /（一年保固）
品名：Apple Pencil /
產地：中國</t>
    <phoneticPr fontId="10" type="noConversion"/>
  </si>
  <si>
    <t>規格：Penoval Pencil AX Pro /（四年保固）
品名：Penoval Pencil AX Pro
產地：中國</t>
    <phoneticPr fontId="10" type="noConversion"/>
  </si>
  <si>
    <t>iPad 64G 換 256G /（四年保固）</t>
    <phoneticPr fontId="1" type="noConversion"/>
  </si>
  <si>
    <t>一人/月</t>
    <phoneticPr fontId="1" type="noConversion"/>
  </si>
  <si>
    <t>規格：9H鋼化玻璃（含貼工工資）
產地：中國</t>
    <phoneticPr fontId="1" type="noConversion"/>
  </si>
  <si>
    <t>原廠講師課程，縣市採購 5,000 台 (含）以內的 iPad 年度提供 1 場實體研習課程，5,001~10,000 (含）則2場，以此類推。</t>
    <phoneticPr fontId="1" type="noConversion"/>
  </si>
  <si>
    <t>提供管理式 Apple ID，取得 200GB iCloud 空間</t>
    <phoneticPr fontId="1" type="noConversion"/>
  </si>
  <si>
    <t>手持保護套</t>
    <phoneticPr fontId="10" type="noConversion"/>
  </si>
  <si>
    <t>藍芽鍵盤保護套</t>
    <phoneticPr fontId="10" type="noConversion"/>
  </si>
  <si>
    <t>副廠電容觸控筆</t>
    <phoneticPr fontId="10" type="noConversion"/>
  </si>
  <si>
    <t>30u充電器</t>
    <phoneticPr fontId="10" type="noConversion"/>
  </si>
  <si>
    <t>採購30~39u級距充電車專案回饋</t>
    <phoneticPr fontId="10" type="noConversion"/>
  </si>
  <si>
    <t>副廠藍牙鍵盤組合包</t>
    <phoneticPr fontId="10" type="noConversion"/>
  </si>
  <si>
    <t>副廠觸控筆組合包</t>
    <phoneticPr fontId="10" type="noConversion"/>
  </si>
  <si>
    <t>電子設備綜合顯（含失竊險）</t>
    <phoneticPr fontId="10" type="noConversion"/>
  </si>
  <si>
    <t>App製作系統</t>
    <phoneticPr fontId="10" type="noConversion"/>
  </si>
  <si>
    <t>Windows電腦無線操控系統</t>
    <phoneticPr fontId="10" type="noConversion"/>
  </si>
  <si>
    <t>追蹤攝影機</t>
    <phoneticPr fontId="10" type="noConversion"/>
  </si>
  <si>
    <t>實物投影機</t>
    <phoneticPr fontId="10" type="noConversion"/>
  </si>
  <si>
    <t>網路攝影機</t>
    <phoneticPr fontId="10" type="noConversion"/>
  </si>
  <si>
    <t>雙鏡頭網路攝影機</t>
    <phoneticPr fontId="10" type="noConversion"/>
  </si>
  <si>
    <t>螢幕鏡像</t>
    <phoneticPr fontId="10" type="noConversion"/>
  </si>
  <si>
    <t>學習載具應用課程</t>
    <phoneticPr fontId="1" type="noConversion"/>
  </si>
  <si>
    <t>86吋智慧互動電子白板一</t>
    <phoneticPr fontId="10" type="noConversion"/>
  </si>
  <si>
    <t>86吋智慧互動電子白板二</t>
    <phoneticPr fontId="10" type="noConversion"/>
  </si>
  <si>
    <t>非原廠講師，由培訓服務中心規劃31門專屬課程！以提供實體課程為主/臺灣。
採購 滿1,000 台 iPad 提供 2 門實體課程，滿2,000 iPad則提供4門，以此類推。</t>
    <phoneticPr fontId="1" type="noConversion"/>
  </si>
  <si>
    <t>最大採購量為採購30~39u級距充電車之數量</t>
    <phoneticPr fontId="1" type="noConversion"/>
  </si>
  <si>
    <r>
      <t>Nugens 30u/150W/USB</t>
    </r>
    <r>
      <rPr>
        <sz val="12"/>
        <color theme="1"/>
        <rFont val="Times New Roman"/>
        <family val="1"/>
      </rPr>
      <t>充電器。
備註：最大採購量為採購30~39u級距充電車之數量。</t>
    </r>
    <phoneticPr fontId="10" type="noConversion"/>
  </si>
  <si>
    <t>廠牌：優思睿智u-Smart
品名：Smart Apps Creator 3 繁體中文版（永久授權）
產地：臺灣</t>
    <phoneticPr fontId="10" type="noConversion"/>
  </si>
  <si>
    <t>電子設備綜合顯（含失竊險）四年</t>
    <phoneticPr fontId="10" type="noConversion"/>
  </si>
  <si>
    <t>廠牌：優思睿智u-Smart
品名：NuRemote (PC Keyboard &amp; Mouse Controller for Windows)（永久授權）
產地：臺灣</t>
    <phoneticPr fontId="10" type="noConversion"/>
  </si>
  <si>
    <t>廠牌：圓展AVer
型號：Aver Dl10追蹤攝影機（一年保固）
產地：臺灣</t>
    <phoneticPr fontId="1" type="noConversion"/>
  </si>
  <si>
    <t>品名：iPad 10.2吋教師專用含手腕帶保護背套
產地：中國</t>
    <phoneticPr fontId="10" type="noConversion"/>
  </si>
  <si>
    <t>廠牌：拍檔樂
規格：iPad 10.2適用藍芽鍵盤保護套（一年保固）
產地：中國</t>
    <phoneticPr fontId="10" type="noConversion"/>
  </si>
  <si>
    <t>廠牌：優派國際股份有限公司
型號、規格：ACP501 ViewStylus iPad/電容式雙用觸控筆（一年保固）
產地：中國</t>
    <phoneticPr fontId="10" type="noConversion"/>
  </si>
  <si>
    <t>廠牌：捷視科技Nugens
規格：30u/150W/USB充電器（四年保固）
產地：中國</t>
    <phoneticPr fontId="10" type="noConversion"/>
  </si>
  <si>
    <t>內容：副廠藍芽鍵盤Nugens MK-B100三折式藍芽觸控鍵盤*30 + Nugens 30u/150W/USB充電器*1</t>
    <phoneticPr fontId="10" type="noConversion"/>
  </si>
  <si>
    <t>內容： Penoval AX Pro 觸控筆*30 + Nugens 30u/150W/USB充電器*1</t>
    <phoneticPr fontId="10" type="noConversion"/>
  </si>
  <si>
    <t>廠牌：圓展AVer
型號：Aver M5實物投影機（一年保固）
產地：臺灣</t>
    <phoneticPr fontId="1" type="noConversion"/>
  </si>
  <si>
    <t>廠牌：圓剛科技
型號、規格：BO317（網路攝影機＋耳機）（一年保固）
產地：中國</t>
    <phoneticPr fontId="1" type="noConversion"/>
  </si>
  <si>
    <t>廠牌：圓剛科技
型號、規格：PW313D雙鏡頭網路攝影機（一年保固）
產地：中國</t>
    <phoneticPr fontId="1" type="noConversion"/>
  </si>
  <si>
    <t>代理商：優思睿智u-Smart
品名：AirServer無線投影模組-15u教育版（永久授權）
產地：冰島</t>
    <phoneticPr fontId="10" type="noConversion"/>
  </si>
  <si>
    <t>廠牌：優派國際股份有限公司
型號、規格： IFP8650-3 86寸互動顯示器（含壁掛架、施工、線材、廢棄物清運）四年保固
產地：中國</t>
    <phoneticPr fontId="10" type="noConversion"/>
  </si>
  <si>
    <t>廠牌：傑可達數位股份有限公司
型號、規格： Jector FM-VG86 86吋互動顯示器（含壁掛架、施工、線材、廢棄物清運）四年保固
產地：中國</t>
    <phoneticPr fontId="10" type="noConversion"/>
  </si>
  <si>
    <t>規格：ASUS BR1100FK 四年全保8G/128GB
品名：ASUS BR1100FK
產地：中國</t>
    <phoneticPr fontId="1" type="noConversion"/>
  </si>
  <si>
    <t>規格：圓展E36c+（AC充電車）/（五年保固）
品名：圓展E36c+
產地：台灣</t>
    <phoneticPr fontId="1" type="noConversion"/>
  </si>
  <si>
    <t>規格：圓展X30i（AC充電車）/（五年保固）
品名：圓展X30i
產地：台灣</t>
    <phoneticPr fontId="1" type="noConversion"/>
  </si>
  <si>
    <t>圓展X30i（AC充電車）</t>
    <phoneticPr fontId="1" type="noConversion"/>
  </si>
  <si>
    <t>圓展E36c+（AC充電車）</t>
    <phoneticPr fontId="1" type="noConversion"/>
  </si>
  <si>
    <t>提報之學習載具已含原廠鍵盤！</t>
    <phoneticPr fontId="1" type="noConversion"/>
  </si>
  <si>
    <t>提報之學習載具無非原廠鍵盤。</t>
    <phoneticPr fontId="1" type="noConversion"/>
  </si>
  <si>
    <t>提報之學習載具已含原廠觸控筆！</t>
    <phoneticPr fontId="10" type="noConversion"/>
  </si>
  <si>
    <t>廠牌：華碩ASUS
型號、規格：TUF-GAMING-M4-WIRELESS 藍芽滑鼠（一年保固）
產地：中國</t>
    <phoneticPr fontId="10" type="noConversion"/>
  </si>
  <si>
    <t>廠牌：Logitech 羅技
型號：M100r 有線光學滑鼠（附件四十九）
產地：中國</t>
    <phoneticPr fontId="10" type="noConversion"/>
  </si>
  <si>
    <t xml:space="preserve">廠牌：SanDisk。
型號、規格：Ultra Dual Drive USB Type-C 隨身碟 256GB(USB TYPE-C和USB TYPE-A 雙連接埠)（附件三十）
產地：中國 </t>
    <phoneticPr fontId="1" type="noConversion"/>
  </si>
  <si>
    <t>非原廠講師，由培訓服務中心規劃專屬課程！以提供實體課程為主/臺灣。
採購 滿1,000 台 學習載具提供 2 門實體課程，滿2,000 學習載具則提供4門，以此類推。</t>
    <phoneticPr fontId="1" type="noConversion"/>
  </si>
  <si>
    <t>ASUS WebStorage for Education（ASUS CLOUD） 30GB/人/一年</t>
    <phoneticPr fontId="1" type="noConversion"/>
  </si>
  <si>
    <t>高規載具增購</t>
    <phoneticPr fontId="10" type="noConversion"/>
  </si>
  <si>
    <t>廠牌：華碩ASUS
型號、規格：i5-1135G7/8GB/512GB SSD/WIN10 PRO/4Y/滑鼠/包包（附件三十一）
產地：中國</t>
    <phoneticPr fontId="1" type="noConversion"/>
  </si>
  <si>
    <t>規格：ASUS CZ1000DV 500(8183)/4G/64G/筆/Chrome/四年保
品名：ASUS CZ1000DV 
產地：中國</t>
    <phoneticPr fontId="1" type="noConversion"/>
  </si>
  <si>
    <t>C組</t>
    <phoneticPr fontId="1" type="noConversion"/>
  </si>
  <si>
    <t>Windows：ASUS BR1100FK (Microsoft Intune)</t>
    <phoneticPr fontId="1" type="noConversion"/>
  </si>
  <si>
    <t>提報之學習載具已含副廠藍芽滑鼠！</t>
    <phoneticPr fontId="1" type="noConversion"/>
  </si>
  <si>
    <t>提報之學習載具已含Nugens MK-612CM無線靜音滑鼠。</t>
    <phoneticPr fontId="10" type="noConversion"/>
  </si>
  <si>
    <t>提報之行動載具已含原廠觸控筆！</t>
    <phoneticPr fontId="10" type="noConversion"/>
  </si>
  <si>
    <t>廠牌：SanDisk。
型號：Ultra Dual Drive USB Type-C 隨身碟 256GB(USB TYPE-C和USB TYPE-A 雙連接埠)（附件三十）
產地：中國</t>
    <phoneticPr fontId="1" type="noConversion"/>
  </si>
  <si>
    <t>換購學習載具</t>
    <phoneticPr fontId="10" type="noConversion"/>
  </si>
  <si>
    <t>高規載具增購一</t>
    <phoneticPr fontId="10" type="noConversion"/>
  </si>
  <si>
    <t>高規載具增購二</t>
    <phoneticPr fontId="10" type="noConversion"/>
  </si>
  <si>
    <t>增購學習載具</t>
    <phoneticPr fontId="10" type="noConversion"/>
  </si>
  <si>
    <t>廠牌：華碩ASUS
型號、規格：C214MA N4000/4G/64G/有筆/MS/Chrome/4Y（四年保固）
產地：中國</t>
    <phoneticPr fontId="1" type="noConversion"/>
  </si>
  <si>
    <t>廠牌：華碩ASUS
型號、規格：C436FA i5-10210U/8G/256GB SSD/14" FHD IPS/指紋辨識/觸控筆/保護套/4Y （四年保固）
產地：中國</t>
    <phoneticPr fontId="1" type="noConversion"/>
  </si>
  <si>
    <t>廠牌：華碩ASUS
型號、規格：C434TA M3-8100/4GB/64GB/保護套/4Y （四年保固）
產地：中國</t>
    <phoneticPr fontId="1" type="noConversion"/>
  </si>
  <si>
    <t>廠牌：華碩ASUS
型號、規格：C214MA（4G/32GB）N4000 / 4G / 32G / MS / Chrome / 4Y（四年保固）
產地：中國</t>
    <phoneticPr fontId="1" type="noConversion"/>
  </si>
  <si>
    <t>D組</t>
    <phoneticPr fontId="1" type="noConversion"/>
  </si>
  <si>
    <t>Android：三星Tab S6 Lite (SM-P610)
 (Microsoft Intune)</t>
    <phoneticPr fontId="1" type="noConversion"/>
  </si>
  <si>
    <t>規格：三星Tab S6 Lite (SM-P610)含筆、藍芽鍵盤保護套、MDM /（四年保固）
品名：三星Tab S6 Lite (SM-P610)
產地：中國</t>
    <phoneticPr fontId="1" type="noConversion"/>
  </si>
  <si>
    <t>金恩（SCMF20)</t>
    <phoneticPr fontId="10" type="noConversion"/>
  </si>
  <si>
    <t>金恩（SCMR30A)</t>
    <phoneticPr fontId="10" type="noConversion"/>
  </si>
  <si>
    <t>金恩（SEMR40A)</t>
    <phoneticPr fontId="10" type="noConversion"/>
  </si>
  <si>
    <t>品名、規格：金恩（SCMF20)（20u Type C 充電）/（四年保固）
產地：台灣</t>
    <phoneticPr fontId="1" type="noConversion"/>
  </si>
  <si>
    <t>品名、規格：金恩（SCMR30A)（30u Type C 充電）/（四年保固）
產地：台灣</t>
    <phoneticPr fontId="1" type="noConversion"/>
  </si>
  <si>
    <t>品名、規格：金恩（SEMR40A)（40u AC 充電）/（四年保固）
產地：台灣</t>
    <phoneticPr fontId="1" type="noConversion"/>
  </si>
  <si>
    <t>提報之學習載具已含藍芽鍵盤保護套！</t>
    <phoneticPr fontId="1" type="noConversion"/>
  </si>
  <si>
    <t>提報之行動載具已含藍芽鍵盤保護套！</t>
    <phoneticPr fontId="10" type="noConversion"/>
  </si>
  <si>
    <t>提報之學習載具已含原廠觸控筆！</t>
    <phoneticPr fontId="1" type="noConversion"/>
  </si>
  <si>
    <t>登入三星帳號，即提供5G雲端空間！</t>
    <phoneticPr fontId="1" type="noConversion"/>
  </si>
  <si>
    <t>互動式顯示器</t>
    <phoneticPr fontId="10" type="noConversion"/>
  </si>
  <si>
    <t>高階平板增購</t>
    <phoneticPr fontId="10" type="noConversion"/>
  </si>
  <si>
    <t>32吋 Monitor</t>
    <phoneticPr fontId="10" type="noConversion"/>
  </si>
  <si>
    <t>電子設備險</t>
    <phoneticPr fontId="10" type="noConversion"/>
  </si>
  <si>
    <t>廠牌：Samsung 三星
型號、規格：Tab S8+ WiFi (8+128G) 含原廠鍵盤（一年保固）
產地：中國</t>
    <phoneticPr fontId="1" type="noConversion"/>
  </si>
  <si>
    <t>廠牌：Samsung 三星
型號、規格：32吋 Smart Monitor M7（一年保固）
產地：中國</t>
    <phoneticPr fontId="1" type="noConversion"/>
  </si>
  <si>
    <t>規格：四年(失竊及面板破屏保障)（附件四十七）
產地：臺灣</t>
    <phoneticPr fontId="1" type="noConversion"/>
  </si>
  <si>
    <t>廠牌：Samsung 三星
型號、規格：Flip2  55吋互動式專用型商用顯示器（一年保固）
產地：中國</t>
    <phoneticPr fontId="1" type="noConversion"/>
  </si>
  <si>
    <t>免填報</t>
    <phoneticPr fontId="10" type="noConversion"/>
  </si>
  <si>
    <t>無</t>
    <phoneticPr fontId="1" type="noConversion"/>
  </si>
  <si>
    <t>免填</t>
    <phoneticPr fontId="1" type="noConversion"/>
  </si>
  <si>
    <t>無上限</t>
    <phoneticPr fontId="1" type="noConversion"/>
  </si>
  <si>
    <t>免填</t>
    <phoneticPr fontId="1" type="noConversion"/>
  </si>
  <si>
    <t>載具之電腦記憶體或隨機存取記憶體(RAM)空間擴充或升級</t>
    <phoneticPr fontId="1" type="noConversion"/>
  </si>
  <si>
    <r>
      <t xml:space="preserve">項目說明(載明規格/型號/產地)
</t>
    </r>
    <r>
      <rPr>
        <sz val="12"/>
        <color rgb="FFFF0000"/>
        <rFont val="微軟正黑體"/>
        <family val="2"/>
        <charset val="136"/>
      </rPr>
      <t>(詳細規格請至https://pads.moe.edu.tw/cr_index.php 查看"產品規格表" .pdf檔 )</t>
    </r>
    <phoneticPr fontId="1" type="noConversion"/>
  </si>
  <si>
    <r>
      <rPr>
        <sz val="12"/>
        <color theme="1"/>
        <rFont val="細明體"/>
        <family val="3"/>
        <charset val="136"/>
      </rPr>
      <t>載具儲存空間擴充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記憶卡</t>
    </r>
    <r>
      <rPr>
        <sz val="12"/>
        <color theme="1"/>
        <rFont val="Times New Roman"/>
        <family val="1"/>
      </rPr>
      <t>)</t>
    </r>
    <r>
      <rPr>
        <sz val="12"/>
        <color theme="1"/>
        <rFont val="細明體"/>
        <family val="3"/>
        <charset val="136"/>
      </rPr>
      <t xml:space="preserve">
廠牌：</t>
    </r>
    <r>
      <rPr>
        <sz val="12"/>
        <color theme="1"/>
        <rFont val="Times New Roman"/>
        <family val="1"/>
      </rPr>
      <t xml:space="preserve">Samsung </t>
    </r>
    <r>
      <rPr>
        <sz val="12"/>
        <color theme="1"/>
        <rFont val="細明體"/>
        <family val="3"/>
        <charset val="136"/>
      </rPr>
      <t>三星
型號：</t>
    </r>
    <r>
      <rPr>
        <sz val="12"/>
        <color theme="1"/>
        <rFont val="Times New Roman"/>
        <family val="1"/>
      </rPr>
      <t xml:space="preserve">EVO Plus microSD 256GB </t>
    </r>
    <r>
      <rPr>
        <sz val="12"/>
        <color theme="1"/>
        <rFont val="細明體"/>
        <family val="3"/>
        <charset val="136"/>
      </rPr>
      <t>記憶卡（附件四十三）
產地：中國</t>
    </r>
    <phoneticPr fontId="1" type="noConversion"/>
  </si>
  <si>
    <t>無提供</t>
    <phoneticPr fontId="1" type="noConversion"/>
  </si>
  <si>
    <t>電子設備綜合險（含學習載具失竊險）四年</t>
    <phoneticPr fontId="10" type="noConversion"/>
  </si>
  <si>
    <t>Chrome：ASUS CZ1000DV (Chrome Education Upgrade)</t>
    <phoneticPr fontId="1" type="noConversion"/>
  </si>
  <si>
    <t>學校：ＯＯＯＯ學校</t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</si>
  <si>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7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</si>
  <si>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7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</si>
  <si>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</si>
  <si>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7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</si>
  <si>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7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</si>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</sst>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.00_);_(* \(#,##0.00\);_(* &quot;-&quot;??_);_(@_)"/>
    <numFmt numFmtId="177" formatCode="_(* #,##0_);_(* \(#,##0\);_(* &quot;-&quot;??_);_(@_)"/>
    <numFmt numFmtId="178" formatCode="_-* #,##0_-;\-* #,##0_-;_-* &quot;-&quot;??_-;_-@_-"/>
    <numFmt numFmtId="179" formatCode="#,##0_ ;[Red]\-#,##0\ "/>
    <numFmt numFmtId="180" formatCode="#,##0_);[Red]\(#,##0\)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楷體-繁 標準體"/>
      <family val="3"/>
      <charset val="136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38" fontId="5" fillId="0" borderId="1" xfId="0" applyNumberFormat="1" applyFont="1" applyBorder="1" applyAlignment="1" applyProtection="1">
      <alignment horizontal="center" vertical="center" wrapText="1"/>
      <protection locked="0"/>
    </xf>
    <xf numFmtId="38" fontId="4" fillId="0" borderId="1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38" fontId="4" fillId="0" borderId="4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 wrapText="1"/>
    </xf>
    <xf numFmtId="38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8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38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38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38" fontId="4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38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4" fillId="4" borderId="6" xfId="0" applyFont="1" applyFill="1" applyBorder="1">
      <alignment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38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38" fontId="4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77" fontId="5" fillId="0" borderId="1" xfId="1" applyNumberFormat="1" applyFont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>
      <alignment horizontal="left" vertical="center" wrapText="1"/>
    </xf>
    <xf numFmtId="177" fontId="4" fillId="4" borderId="3" xfId="1" applyNumberFormat="1" applyFont="1" applyFill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 wrapText="1"/>
    </xf>
    <xf numFmtId="177" fontId="4" fillId="0" borderId="1" xfId="1" applyNumberFormat="1" applyFont="1" applyBorder="1" applyAlignment="1">
      <alignment horizontal="right" vertical="center" wrapText="1"/>
    </xf>
    <xf numFmtId="177" fontId="5" fillId="0" borderId="1" xfId="1" applyNumberFormat="1" applyFont="1" applyBorder="1" applyAlignment="1">
      <alignment horizontal="right" vertical="center" wrapText="1"/>
    </xf>
    <xf numFmtId="177" fontId="4" fillId="0" borderId="1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9" fillId="0" borderId="1" xfId="1" applyNumberFormat="1" applyFont="1" applyBorder="1" applyAlignment="1">
      <alignment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38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38" fontId="4" fillId="0" borderId="4" xfId="0" applyNumberFormat="1" applyFont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right" vertical="center" wrapText="1"/>
    </xf>
    <xf numFmtId="177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177" fontId="4" fillId="4" borderId="1" xfId="1" applyNumberFormat="1" applyFont="1" applyFill="1" applyBorder="1" applyAlignment="1">
      <alignment horizontal="right" vertical="center"/>
    </xf>
    <xf numFmtId="178" fontId="9" fillId="0" borderId="1" xfId="1" applyNumberFormat="1" applyFont="1" applyBorder="1" applyAlignment="1">
      <alignment horizontal="right" vertical="center" wrapText="1"/>
    </xf>
    <xf numFmtId="178" fontId="11" fillId="0" borderId="1" xfId="1" applyNumberFormat="1" applyFont="1" applyBorder="1" applyAlignment="1">
      <alignment horizontal="right" vertical="center" wrapText="1"/>
    </xf>
    <xf numFmtId="178" fontId="11" fillId="0" borderId="1" xfId="1" applyNumberFormat="1" applyFont="1" applyBorder="1" applyAlignment="1">
      <alignment vertical="center" wrapText="1"/>
    </xf>
    <xf numFmtId="49" fontId="11" fillId="0" borderId="1" xfId="1" applyNumberFormat="1" applyFont="1" applyBorder="1" applyAlignment="1">
      <alignment vertical="center" wrapText="1"/>
    </xf>
    <xf numFmtId="17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4" fillId="3" borderId="1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38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3" xfId="1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left" vertical="center" wrapText="1"/>
    </xf>
    <xf numFmtId="178" fontId="9" fillId="0" borderId="1" xfId="1" applyNumberFormat="1" applyFont="1" applyFill="1" applyBorder="1" applyAlignment="1">
      <alignment vertical="center" wrapText="1"/>
    </xf>
    <xf numFmtId="177" fontId="4" fillId="0" borderId="4" xfId="1" applyNumberFormat="1" applyFont="1" applyBorder="1" applyAlignment="1">
      <alignment horizontal="right" vertical="center"/>
    </xf>
    <xf numFmtId="179" fontId="9" fillId="0" borderId="1" xfId="1" applyNumberFormat="1" applyFont="1" applyFill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 wrapText="1"/>
    </xf>
    <xf numFmtId="178" fontId="9" fillId="0" borderId="1" xfId="1" applyNumberFormat="1" applyFont="1" applyBorder="1" applyAlignment="1">
      <alignment vertical="center"/>
    </xf>
    <xf numFmtId="179" fontId="9" fillId="0" borderId="3" xfId="1" applyNumberFormat="1" applyFont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7" fontId="5" fillId="0" borderId="3" xfId="1" applyNumberFormat="1" applyFont="1" applyBorder="1" applyAlignment="1">
      <alignment horizontal="right" vertical="center" wrapText="1"/>
    </xf>
    <xf numFmtId="177" fontId="5" fillId="0" borderId="3" xfId="1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179" fontId="9" fillId="0" borderId="1" xfId="1" applyNumberFormat="1" applyFont="1" applyBorder="1" applyAlignment="1">
      <alignment horizontal="right" vertical="center"/>
    </xf>
    <xf numFmtId="38" fontId="4" fillId="3" borderId="3" xfId="0" applyNumberFormat="1" applyFont="1" applyFill="1" applyBorder="1" applyAlignment="1">
      <alignment horizontal="right" vertical="center"/>
    </xf>
    <xf numFmtId="38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38" fontId="5" fillId="0" borderId="1" xfId="0" applyNumberFormat="1" applyFont="1" applyBorder="1" applyAlignment="1" applyProtection="1">
      <alignment horizontal="right" vertical="center" wrapText="1"/>
      <protection locked="0"/>
    </xf>
    <xf numFmtId="38" fontId="5" fillId="0" borderId="1" xfId="0" applyNumberFormat="1" applyFont="1" applyBorder="1" applyAlignment="1">
      <alignment horizontal="right" vertical="center" wrapText="1"/>
    </xf>
    <xf numFmtId="38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38" fontId="4" fillId="0" borderId="1" xfId="0" applyNumberFormat="1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 wrapText="1"/>
    </xf>
    <xf numFmtId="38" fontId="4" fillId="0" borderId="4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177" fontId="6" fillId="0" borderId="1" xfId="1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180" fontId="13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80" zoomScaleNormal="80" workbookViewId="0">
      <pane xSplit="2" ySplit="11" topLeftCell="C36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9" defaultRowHeight="16.3"/>
  <cols>
    <col min="1" max="1" width="7.625" style="2" customWidth="1"/>
    <col min="2" max="2" width="25.125" style="2" customWidth="1"/>
    <col min="3" max="3" width="26.625" style="2" customWidth="1"/>
    <col min="4" max="4" width="13.125" style="65" customWidth="1"/>
    <col min="5" max="5" width="49.125" style="2" bestFit="1" customWidth="1"/>
    <col min="6" max="6" width="12.125" style="27" customWidth="1"/>
    <col min="7" max="7" width="11.875" style="27" customWidth="1"/>
    <col min="8" max="8" width="12.625" style="27" customWidth="1"/>
    <col min="9" max="9" width="11.5" style="2" customWidth="1"/>
    <col min="10" max="16384" width="9" style="2"/>
  </cols>
  <sheetData>
    <row r="1" spans="1:8" ht="38.049999999999997" customHeight="1">
      <c r="A1" s="1" t="s">
        <v>37</v>
      </c>
      <c r="B1" s="130" t="s">
        <v>39</v>
      </c>
      <c r="C1" s="130"/>
      <c r="D1" s="131"/>
      <c r="E1" s="131"/>
      <c r="F1" s="131"/>
      <c r="G1" s="131"/>
      <c r="H1" s="131"/>
    </row>
    <row r="2" spans="1:8" ht="38.049999999999997" customHeight="1">
      <c r="A2" s="124" t="s">
        <v>162</v>
      </c>
      <c r="B2" s="112"/>
      <c r="C2" s="112"/>
      <c r="D2" s="113"/>
      <c r="E2" s="113"/>
      <c r="F2" s="113"/>
      <c r="G2" s="113"/>
      <c r="H2" s="113"/>
    </row>
    <row r="3" spans="1:8" ht="61" customHeight="1">
      <c r="A3" s="132" t="s">
        <v>38</v>
      </c>
      <c r="B3" s="133"/>
      <c r="C3" s="133"/>
      <c r="D3" s="133"/>
      <c r="E3" s="133"/>
      <c r="F3" s="133"/>
      <c r="G3" s="133"/>
      <c r="H3" s="133"/>
    </row>
    <row r="4" spans="1:8" ht="21.1">
      <c r="A4" s="45"/>
      <c r="B4" s="46"/>
      <c r="C4" s="39" t="s">
        <v>26</v>
      </c>
      <c r="D4" s="60">
        <f>H6+H7+H8+H9+H10</f>
        <v>0</v>
      </c>
      <c r="E4" s="35" t="s">
        <v>27</v>
      </c>
      <c r="F4" s="36">
        <f>SUM(H12:H46)</f>
        <v>0</v>
      </c>
      <c r="G4" s="49" t="s">
        <v>28</v>
      </c>
      <c r="H4" s="50">
        <f>D4-F4</f>
        <v>0</v>
      </c>
    </row>
    <row r="5" spans="1:8" s="32" customFormat="1" ht="65.25">
      <c r="A5" s="40"/>
      <c r="B5" s="41" t="s">
        <v>7</v>
      </c>
      <c r="C5" s="41" t="s">
        <v>18</v>
      </c>
      <c r="D5" s="72" t="s">
        <v>34</v>
      </c>
      <c r="E5" s="47" t="s">
        <v>157</v>
      </c>
      <c r="F5" s="48" t="s">
        <v>20</v>
      </c>
      <c r="G5" s="48" t="s">
        <v>22</v>
      </c>
      <c r="H5" s="43" t="s">
        <v>23</v>
      </c>
    </row>
    <row r="6" spans="1:8" ht="48.9">
      <c r="A6" s="4">
        <v>1</v>
      </c>
      <c r="B6" s="5" t="s">
        <v>19</v>
      </c>
      <c r="C6" s="5" t="s">
        <v>35</v>
      </c>
      <c r="D6" s="58">
        <v>500000</v>
      </c>
      <c r="E6" s="54" t="s">
        <v>40</v>
      </c>
      <c r="F6" s="6">
        <v>1300</v>
      </c>
      <c r="G6" s="7"/>
      <c r="H6" s="8">
        <f>F6*G6</f>
        <v>0</v>
      </c>
    </row>
    <row r="7" spans="1:8" ht="48.9">
      <c r="A7" s="4">
        <v>2</v>
      </c>
      <c r="B7" s="9" t="s">
        <v>14</v>
      </c>
      <c r="C7" s="10" t="s">
        <v>41</v>
      </c>
      <c r="D7" s="58">
        <v>2400</v>
      </c>
      <c r="E7" s="54" t="s">
        <v>45</v>
      </c>
      <c r="F7" s="11">
        <v>2000</v>
      </c>
      <c r="G7" s="7"/>
      <c r="H7" s="8">
        <f t="shared" ref="H7:H10" si="0">F7*G7</f>
        <v>0</v>
      </c>
    </row>
    <row r="8" spans="1:8" ht="65.25">
      <c r="A8" s="4">
        <v>3</v>
      </c>
      <c r="B8" s="9" t="s">
        <v>15</v>
      </c>
      <c r="C8" s="10" t="s">
        <v>42</v>
      </c>
      <c r="D8" s="58">
        <v>4000</v>
      </c>
      <c r="E8" s="54" t="s">
        <v>46</v>
      </c>
      <c r="F8" s="11">
        <v>300</v>
      </c>
      <c r="G8" s="7"/>
      <c r="H8" s="8">
        <f t="shared" si="0"/>
        <v>0</v>
      </c>
    </row>
    <row r="9" spans="1:8" ht="48.9">
      <c r="A9" s="4">
        <v>4</v>
      </c>
      <c r="B9" s="9" t="s">
        <v>16</v>
      </c>
      <c r="C9" s="10" t="s">
        <v>43</v>
      </c>
      <c r="D9" s="58">
        <v>3500</v>
      </c>
      <c r="E9" s="54" t="s">
        <v>47</v>
      </c>
      <c r="F9" s="11">
        <v>10000</v>
      </c>
      <c r="G9" s="7"/>
      <c r="H9" s="8">
        <f t="shared" si="0"/>
        <v>0</v>
      </c>
    </row>
    <row r="10" spans="1:8" ht="48.9">
      <c r="A10" s="4">
        <v>5</v>
      </c>
      <c r="B10" s="9" t="s">
        <v>17</v>
      </c>
      <c r="C10" s="10" t="s">
        <v>44</v>
      </c>
      <c r="D10" s="58">
        <v>550</v>
      </c>
      <c r="E10" s="54" t="s">
        <v>48</v>
      </c>
      <c r="F10" s="11">
        <v>12000</v>
      </c>
      <c r="G10" s="7"/>
      <c r="H10" s="8">
        <f t="shared" si="0"/>
        <v>0</v>
      </c>
    </row>
    <row r="11" spans="1:8" s="32" customFormat="1">
      <c r="A11" s="40"/>
      <c r="B11" s="128" t="s">
        <v>7</v>
      </c>
      <c r="C11" s="129"/>
      <c r="D11" s="73" t="s">
        <v>36</v>
      </c>
      <c r="E11" s="42" t="s">
        <v>21</v>
      </c>
      <c r="F11" s="43" t="s">
        <v>20</v>
      </c>
      <c r="G11" s="43" t="s">
        <v>24</v>
      </c>
      <c r="H11" s="43" t="s">
        <v>25</v>
      </c>
    </row>
    <row r="12" spans="1:8" ht="46.9">
      <c r="A12" s="134">
        <v>1</v>
      </c>
      <c r="B12" s="135" t="s">
        <v>0</v>
      </c>
      <c r="C12" s="14" t="s">
        <v>1</v>
      </c>
      <c r="D12" s="115">
        <v>20</v>
      </c>
      <c r="E12" s="57" t="s">
        <v>50</v>
      </c>
      <c r="F12" s="15">
        <v>4700</v>
      </c>
      <c r="G12" s="16"/>
      <c r="H12" s="17">
        <f>F12*G12</f>
        <v>0</v>
      </c>
    </row>
    <row r="13" spans="1:8" ht="62.5">
      <c r="A13" s="126"/>
      <c r="B13" s="136"/>
      <c r="C13" s="18" t="s">
        <v>2</v>
      </c>
      <c r="D13" s="115" t="s">
        <v>154</v>
      </c>
      <c r="E13" s="59" t="s">
        <v>52</v>
      </c>
      <c r="F13" s="7">
        <v>1000</v>
      </c>
      <c r="G13" s="16"/>
      <c r="H13" s="17">
        <f t="shared" ref="H13:H46" si="1">F13*G13</f>
        <v>0</v>
      </c>
    </row>
    <row r="14" spans="1:8" ht="46.9">
      <c r="A14" s="126">
        <v>2</v>
      </c>
      <c r="B14" s="127" t="s">
        <v>3</v>
      </c>
      <c r="C14" s="18" t="s">
        <v>1</v>
      </c>
      <c r="D14" s="115">
        <v>20</v>
      </c>
      <c r="E14" s="59" t="s">
        <v>53</v>
      </c>
      <c r="F14" s="7">
        <v>2290</v>
      </c>
      <c r="G14" s="16"/>
      <c r="H14" s="17">
        <f t="shared" si="1"/>
        <v>0</v>
      </c>
    </row>
    <row r="15" spans="1:8" ht="77.099999999999994" customHeight="1">
      <c r="A15" s="126"/>
      <c r="B15" s="127"/>
      <c r="C15" s="18" t="s">
        <v>2</v>
      </c>
      <c r="D15" s="115" t="s">
        <v>154</v>
      </c>
      <c r="E15" s="56" t="s">
        <v>54</v>
      </c>
      <c r="F15" s="7">
        <v>285</v>
      </c>
      <c r="G15" s="16"/>
      <c r="H15" s="17">
        <f t="shared" si="1"/>
        <v>0</v>
      </c>
    </row>
    <row r="16" spans="1:8">
      <c r="A16" s="126">
        <v>3</v>
      </c>
      <c r="B16" s="127" t="s">
        <v>13</v>
      </c>
      <c r="C16" s="18" t="s">
        <v>1</v>
      </c>
      <c r="D16" s="115" t="s">
        <v>152</v>
      </c>
      <c r="E16" s="116" t="s">
        <v>151</v>
      </c>
      <c r="F16" s="7" t="s">
        <v>152</v>
      </c>
      <c r="G16" s="16"/>
      <c r="H16" s="17">
        <v>0</v>
      </c>
    </row>
    <row r="17" spans="1:9" ht="50.95">
      <c r="A17" s="126"/>
      <c r="B17" s="127"/>
      <c r="C17" s="18" t="s">
        <v>2</v>
      </c>
      <c r="D17" s="115" t="s">
        <v>154</v>
      </c>
      <c r="E17" s="55" t="s">
        <v>55</v>
      </c>
      <c r="F17" s="7">
        <v>350</v>
      </c>
      <c r="G17" s="16"/>
      <c r="H17" s="17">
        <f t="shared" si="1"/>
        <v>0</v>
      </c>
    </row>
    <row r="18" spans="1:9" ht="46.9">
      <c r="A18" s="126">
        <v>4</v>
      </c>
      <c r="B18" s="127" t="s">
        <v>4</v>
      </c>
      <c r="C18" s="18" t="s">
        <v>1</v>
      </c>
      <c r="D18" s="115">
        <v>300</v>
      </c>
      <c r="E18" s="59" t="s">
        <v>56</v>
      </c>
      <c r="F18" s="7">
        <v>2790</v>
      </c>
      <c r="G18" s="16"/>
      <c r="H18" s="17">
        <f t="shared" si="1"/>
        <v>0</v>
      </c>
    </row>
    <row r="19" spans="1:9" ht="50.95">
      <c r="A19" s="126"/>
      <c r="B19" s="127"/>
      <c r="C19" s="18" t="s">
        <v>2</v>
      </c>
      <c r="D19" s="115">
        <v>300000</v>
      </c>
      <c r="E19" s="55" t="s">
        <v>57</v>
      </c>
      <c r="F19" s="7">
        <v>1000</v>
      </c>
      <c r="G19" s="16"/>
      <c r="H19" s="17">
        <f t="shared" si="1"/>
        <v>0</v>
      </c>
    </row>
    <row r="20" spans="1:9">
      <c r="A20" s="20">
        <v>5</v>
      </c>
      <c r="B20" s="137" t="s">
        <v>8</v>
      </c>
      <c r="C20" s="138"/>
      <c r="D20" s="62">
        <v>950</v>
      </c>
      <c r="E20" s="21" t="s">
        <v>58</v>
      </c>
      <c r="F20" s="22">
        <v>4200</v>
      </c>
      <c r="G20" s="22"/>
      <c r="H20" s="17">
        <f t="shared" si="1"/>
        <v>0</v>
      </c>
    </row>
    <row r="21" spans="1:9">
      <c r="A21" s="126">
        <v>6</v>
      </c>
      <c r="B21" s="137" t="s">
        <v>30</v>
      </c>
      <c r="C21" s="138"/>
      <c r="D21" s="115" t="s">
        <v>154</v>
      </c>
      <c r="E21" s="21" t="s">
        <v>59</v>
      </c>
      <c r="F21" s="22">
        <v>68000</v>
      </c>
      <c r="G21" s="22"/>
      <c r="H21" s="17">
        <f t="shared" si="1"/>
        <v>0</v>
      </c>
    </row>
    <row r="22" spans="1:9">
      <c r="A22" s="126"/>
      <c r="B22" s="137" t="s">
        <v>5</v>
      </c>
      <c r="C22" s="138"/>
      <c r="D22" s="114" t="s">
        <v>153</v>
      </c>
      <c r="E22" s="116" t="s">
        <v>49</v>
      </c>
      <c r="F22" s="7" t="s">
        <v>152</v>
      </c>
      <c r="G22" s="22"/>
      <c r="H22" s="17">
        <v>0</v>
      </c>
      <c r="I22" s="108"/>
    </row>
    <row r="23" spans="1:9" ht="32.6">
      <c r="A23" s="20">
        <v>7</v>
      </c>
      <c r="B23" s="137" t="s">
        <v>6</v>
      </c>
      <c r="C23" s="138"/>
      <c r="D23" s="115" t="s">
        <v>154</v>
      </c>
      <c r="E23" s="21" t="s">
        <v>60</v>
      </c>
      <c r="F23" s="22">
        <v>390</v>
      </c>
      <c r="G23" s="22"/>
      <c r="H23" s="17">
        <f t="shared" si="1"/>
        <v>0</v>
      </c>
    </row>
    <row r="24" spans="1:9" ht="48.9">
      <c r="A24" s="20">
        <v>8</v>
      </c>
      <c r="B24" s="137" t="s">
        <v>9</v>
      </c>
      <c r="C24" s="138"/>
      <c r="D24" s="62"/>
      <c r="E24" s="21" t="s">
        <v>61</v>
      </c>
      <c r="F24" s="22">
        <v>0</v>
      </c>
      <c r="G24" s="22"/>
      <c r="H24" s="17">
        <f t="shared" si="1"/>
        <v>0</v>
      </c>
    </row>
    <row r="25" spans="1:9">
      <c r="A25" s="20">
        <v>9</v>
      </c>
      <c r="B25" s="137" t="s">
        <v>33</v>
      </c>
      <c r="C25" s="138"/>
      <c r="D25" s="62"/>
      <c r="E25" s="21" t="s">
        <v>62</v>
      </c>
      <c r="F25" s="22">
        <v>0</v>
      </c>
      <c r="G25" s="22"/>
      <c r="H25" s="17">
        <f t="shared" si="1"/>
        <v>0</v>
      </c>
    </row>
    <row r="26" spans="1:9" ht="48.9">
      <c r="A26" s="20">
        <v>10</v>
      </c>
      <c r="B26" s="137" t="s">
        <v>10</v>
      </c>
      <c r="C26" s="138"/>
      <c r="D26" s="62">
        <v>3000</v>
      </c>
      <c r="E26" s="117" t="s">
        <v>40</v>
      </c>
      <c r="F26" s="22">
        <v>11700</v>
      </c>
      <c r="G26" s="22"/>
      <c r="H26" s="17">
        <f t="shared" si="1"/>
        <v>0</v>
      </c>
      <c r="I26" s="108"/>
    </row>
    <row r="27" spans="1:9" ht="48.9">
      <c r="A27" s="20">
        <v>11</v>
      </c>
      <c r="B27" s="137" t="s">
        <v>11</v>
      </c>
      <c r="C27" s="138"/>
      <c r="D27" s="62">
        <v>500</v>
      </c>
      <c r="E27" s="118" t="s">
        <v>47</v>
      </c>
      <c r="F27" s="68">
        <v>32000</v>
      </c>
      <c r="G27" s="22"/>
      <c r="H27" s="17">
        <f t="shared" si="1"/>
        <v>0</v>
      </c>
      <c r="I27" s="108"/>
    </row>
    <row r="28" spans="1:9" ht="31.25">
      <c r="A28" s="23">
        <v>12</v>
      </c>
      <c r="B28" s="139" t="s">
        <v>12</v>
      </c>
      <c r="C28" s="66" t="s">
        <v>63</v>
      </c>
      <c r="D28" s="115" t="s">
        <v>154</v>
      </c>
      <c r="E28" s="59" t="s">
        <v>88</v>
      </c>
      <c r="F28" s="71">
        <v>250</v>
      </c>
      <c r="G28" s="26"/>
      <c r="H28" s="17">
        <f t="shared" si="1"/>
        <v>0</v>
      </c>
    </row>
    <row r="29" spans="1:9" ht="62.5">
      <c r="A29" s="23">
        <v>13</v>
      </c>
      <c r="B29" s="139"/>
      <c r="C29" s="66" t="s">
        <v>64</v>
      </c>
      <c r="D29" s="61" t="s">
        <v>154</v>
      </c>
      <c r="E29" s="59" t="s">
        <v>89</v>
      </c>
      <c r="F29" s="71">
        <v>1880</v>
      </c>
      <c r="G29" s="26"/>
      <c r="H29" s="17">
        <f t="shared" si="1"/>
        <v>0</v>
      </c>
    </row>
    <row r="30" spans="1:9" ht="62.5">
      <c r="A30" s="23">
        <v>14</v>
      </c>
      <c r="B30" s="139"/>
      <c r="C30" s="66" t="s">
        <v>65</v>
      </c>
      <c r="D30" s="74">
        <v>60000</v>
      </c>
      <c r="E30" s="59" t="s">
        <v>90</v>
      </c>
      <c r="F30" s="71">
        <v>1350</v>
      </c>
      <c r="G30" s="26"/>
      <c r="H30" s="17">
        <f t="shared" si="1"/>
        <v>0</v>
      </c>
    </row>
    <row r="31" spans="1:9" ht="50.95">
      <c r="A31" s="23">
        <v>15</v>
      </c>
      <c r="B31" s="139"/>
      <c r="C31" s="66" t="s">
        <v>66</v>
      </c>
      <c r="D31" s="61" t="s">
        <v>154</v>
      </c>
      <c r="E31" s="55" t="s">
        <v>91</v>
      </c>
      <c r="F31" s="71">
        <v>3900</v>
      </c>
      <c r="G31" s="26"/>
      <c r="H31" s="17">
        <f t="shared" si="1"/>
        <v>0</v>
      </c>
    </row>
    <row r="32" spans="1:9" ht="78.150000000000006">
      <c r="A32" s="23">
        <v>16</v>
      </c>
      <c r="B32" s="139"/>
      <c r="C32" s="66" t="s">
        <v>67</v>
      </c>
      <c r="D32" s="75" t="s">
        <v>82</v>
      </c>
      <c r="E32" s="55" t="s">
        <v>83</v>
      </c>
      <c r="F32" s="71">
        <v>1000</v>
      </c>
      <c r="G32" s="26"/>
      <c r="H32" s="17">
        <f t="shared" si="1"/>
        <v>0</v>
      </c>
    </row>
    <row r="33" spans="1:8" ht="31.25">
      <c r="A33" s="23">
        <v>17</v>
      </c>
      <c r="B33" s="139"/>
      <c r="C33" s="66" t="s">
        <v>68</v>
      </c>
      <c r="D33" s="61" t="s">
        <v>154</v>
      </c>
      <c r="E33" s="59" t="s">
        <v>92</v>
      </c>
      <c r="F33" s="71">
        <v>32800</v>
      </c>
      <c r="G33" s="26"/>
      <c r="H33" s="17">
        <f t="shared" si="1"/>
        <v>0</v>
      </c>
    </row>
    <row r="34" spans="1:8" ht="34">
      <c r="A34" s="23">
        <v>18</v>
      </c>
      <c r="B34" s="139"/>
      <c r="C34" s="66" t="s">
        <v>69</v>
      </c>
      <c r="D34" s="61" t="s">
        <v>154</v>
      </c>
      <c r="E34" s="55" t="s">
        <v>93</v>
      </c>
      <c r="F34" s="71">
        <v>32800</v>
      </c>
      <c r="G34" s="26"/>
      <c r="H34" s="17">
        <f t="shared" si="1"/>
        <v>0</v>
      </c>
    </row>
    <row r="35" spans="1:8" ht="31.25">
      <c r="A35" s="23">
        <v>19</v>
      </c>
      <c r="B35" s="139"/>
      <c r="C35" s="76" t="s">
        <v>70</v>
      </c>
      <c r="D35" s="61" t="s">
        <v>154</v>
      </c>
      <c r="E35" s="59" t="s">
        <v>85</v>
      </c>
      <c r="F35" s="71">
        <v>120</v>
      </c>
      <c r="G35" s="26"/>
      <c r="H35" s="17">
        <f t="shared" si="1"/>
        <v>0</v>
      </c>
    </row>
    <row r="36" spans="1:8" ht="62.5">
      <c r="A36" s="23">
        <v>20</v>
      </c>
      <c r="B36" s="139"/>
      <c r="C36" s="66" t="s">
        <v>71</v>
      </c>
      <c r="D36" s="61" t="s">
        <v>154</v>
      </c>
      <c r="E36" s="59" t="s">
        <v>84</v>
      </c>
      <c r="F36" s="71">
        <v>1900</v>
      </c>
      <c r="G36" s="26"/>
      <c r="H36" s="17">
        <f t="shared" si="1"/>
        <v>0</v>
      </c>
    </row>
    <row r="37" spans="1:8" ht="62.5">
      <c r="A37" s="23">
        <v>21</v>
      </c>
      <c r="B37" s="139"/>
      <c r="C37" s="66" t="s">
        <v>72</v>
      </c>
      <c r="D37" s="61" t="s">
        <v>154</v>
      </c>
      <c r="E37" s="59" t="s">
        <v>86</v>
      </c>
      <c r="F37" s="71">
        <v>1500</v>
      </c>
      <c r="G37" s="26"/>
      <c r="H37" s="17">
        <f t="shared" si="1"/>
        <v>0</v>
      </c>
    </row>
    <row r="38" spans="1:8" ht="46.9">
      <c r="A38" s="23">
        <v>22</v>
      </c>
      <c r="B38" s="139"/>
      <c r="C38" s="66" t="s">
        <v>73</v>
      </c>
      <c r="D38" s="61" t="s">
        <v>154</v>
      </c>
      <c r="E38" s="59" t="s">
        <v>87</v>
      </c>
      <c r="F38" s="71">
        <v>12500</v>
      </c>
      <c r="G38" s="26"/>
      <c r="H38" s="17">
        <f t="shared" si="1"/>
        <v>0</v>
      </c>
    </row>
    <row r="39" spans="1:8" ht="46.9">
      <c r="A39" s="23">
        <v>23</v>
      </c>
      <c r="B39" s="139"/>
      <c r="C39" s="66" t="s">
        <v>74</v>
      </c>
      <c r="D39" s="61" t="s">
        <v>154</v>
      </c>
      <c r="E39" s="59" t="s">
        <v>94</v>
      </c>
      <c r="F39" s="71">
        <v>3990</v>
      </c>
      <c r="G39" s="26"/>
      <c r="H39" s="17">
        <f t="shared" si="1"/>
        <v>0</v>
      </c>
    </row>
    <row r="40" spans="1:8" ht="62.5">
      <c r="A40" s="23">
        <v>24</v>
      </c>
      <c r="B40" s="139"/>
      <c r="C40" s="66" t="s">
        <v>75</v>
      </c>
      <c r="D40" s="61" t="s">
        <v>154</v>
      </c>
      <c r="E40" s="59" t="s">
        <v>95</v>
      </c>
      <c r="F40" s="71">
        <v>1990</v>
      </c>
      <c r="G40" s="26"/>
      <c r="H40" s="17">
        <f t="shared" si="1"/>
        <v>0</v>
      </c>
    </row>
    <row r="41" spans="1:8" ht="62.5">
      <c r="A41" s="23">
        <v>25</v>
      </c>
      <c r="B41" s="139"/>
      <c r="C41" s="66" t="s">
        <v>76</v>
      </c>
      <c r="D41" s="61" t="s">
        <v>154</v>
      </c>
      <c r="E41" s="59" t="s">
        <v>96</v>
      </c>
      <c r="F41" s="71">
        <v>3990</v>
      </c>
      <c r="G41" s="26"/>
      <c r="H41" s="17">
        <f t="shared" si="1"/>
        <v>0</v>
      </c>
    </row>
    <row r="42" spans="1:8" ht="77.95" customHeight="1">
      <c r="A42" s="23">
        <v>26</v>
      </c>
      <c r="B42" s="139"/>
      <c r="C42" s="66" t="s">
        <v>77</v>
      </c>
      <c r="D42" s="61" t="s">
        <v>154</v>
      </c>
      <c r="E42" s="55" t="s">
        <v>97</v>
      </c>
      <c r="F42" s="71">
        <v>9900</v>
      </c>
      <c r="G42" s="26"/>
      <c r="H42" s="17">
        <f t="shared" si="1"/>
        <v>0</v>
      </c>
    </row>
    <row r="43" spans="1:8" ht="67.95">
      <c r="A43" s="23">
        <v>27</v>
      </c>
      <c r="B43" s="139"/>
      <c r="C43" s="66" t="s">
        <v>78</v>
      </c>
      <c r="D43" s="61" t="s">
        <v>154</v>
      </c>
      <c r="E43" s="55" t="s">
        <v>81</v>
      </c>
      <c r="F43" s="71">
        <v>0</v>
      </c>
      <c r="G43" s="26"/>
      <c r="H43" s="17">
        <f t="shared" si="1"/>
        <v>0</v>
      </c>
    </row>
    <row r="44" spans="1:8" ht="62.5">
      <c r="A44" s="23">
        <v>28</v>
      </c>
      <c r="B44" s="139"/>
      <c r="C44" s="66" t="s">
        <v>79</v>
      </c>
      <c r="D44" s="74">
        <v>250</v>
      </c>
      <c r="E44" s="77" t="s">
        <v>98</v>
      </c>
      <c r="F44" s="71">
        <v>77500</v>
      </c>
      <c r="G44" s="26"/>
      <c r="H44" s="17">
        <f t="shared" si="1"/>
        <v>0</v>
      </c>
    </row>
    <row r="45" spans="1:8" ht="62.5">
      <c r="A45" s="23">
        <v>29</v>
      </c>
      <c r="B45" s="139"/>
      <c r="C45" s="66" t="s">
        <v>80</v>
      </c>
      <c r="D45" s="74">
        <v>450</v>
      </c>
      <c r="E45" s="77" t="s">
        <v>99</v>
      </c>
      <c r="F45" s="71">
        <v>77500</v>
      </c>
      <c r="G45" s="26"/>
      <c r="H45" s="17">
        <f t="shared" si="1"/>
        <v>0</v>
      </c>
    </row>
    <row r="46" spans="1:8">
      <c r="A46" s="23">
        <v>30</v>
      </c>
      <c r="B46" s="139"/>
      <c r="C46" s="51"/>
      <c r="D46" s="64"/>
      <c r="E46" s="69"/>
      <c r="F46" s="70"/>
      <c r="G46" s="26"/>
      <c r="H46" s="17">
        <f t="shared" si="1"/>
        <v>0</v>
      </c>
    </row>
    <row r="48" spans="1:8" ht="23.1">
      <c r="A48" s="125" t="s">
        <v>163</v>
      </c>
      <c r="B48" s="122"/>
      <c r="C48" s="122"/>
      <c r="D48" s="122"/>
      <c r="E48" s="122"/>
      <c r="F48" s="123"/>
    </row>
    <row r="49" spans="1:6" ht="23.1">
      <c r="A49" s="125" t="s">
        <v>164</v>
      </c>
      <c r="B49" s="122"/>
      <c r="C49" s="122"/>
      <c r="D49" s="122"/>
      <c r="E49" s="122"/>
      <c r="F49" s="123"/>
    </row>
    <row r="50" spans="1:6" ht="23.1">
      <c r="A50" s="125" t="s">
        <v>165</v>
      </c>
      <c r="B50" s="122"/>
      <c r="C50" s="122"/>
      <c r="D50" s="122"/>
      <c r="E50" s="122"/>
      <c r="F50" s="123"/>
    </row>
  </sheetData>
  <mergeCells count="21">
    <mergeCell ref="B27:C27"/>
    <mergeCell ref="B28:B46"/>
    <mergeCell ref="A16:A17"/>
    <mergeCell ref="B16:B17"/>
    <mergeCell ref="A18:A19"/>
    <mergeCell ref="B18:B19"/>
    <mergeCell ref="A21:A22"/>
    <mergeCell ref="B20:C20"/>
    <mergeCell ref="B21:C21"/>
    <mergeCell ref="B22:C22"/>
    <mergeCell ref="B23:C23"/>
    <mergeCell ref="B24:C24"/>
    <mergeCell ref="B25:C25"/>
    <mergeCell ref="B26:C26"/>
    <mergeCell ref="A14:A15"/>
    <mergeCell ref="B14:B15"/>
    <mergeCell ref="B11:C11"/>
    <mergeCell ref="B1:H1"/>
    <mergeCell ref="A3:H3"/>
    <mergeCell ref="A12:A13"/>
    <mergeCell ref="B12:B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80" zoomScaleNormal="80" workbookViewId="0">
      <pane xSplit="2" ySplit="11" topLeftCell="C42" activePane="bottomRight" state="frozen"/>
      <selection pane="topRight" activeCell="C1" sqref="C1"/>
      <selection pane="bottomLeft" activeCell="A11" sqref="A11"/>
      <selection pane="bottomRight" activeCell="A47" sqref="A47:A49"/>
    </sheetView>
  </sheetViews>
  <sheetFormatPr defaultColWidth="9" defaultRowHeight="16.3"/>
  <cols>
    <col min="1" max="1" width="6.625" style="2" bestFit="1" customWidth="1"/>
    <col min="2" max="2" width="24.875" style="2" bestFit="1" customWidth="1"/>
    <col min="3" max="3" width="33.875" style="2" bestFit="1" customWidth="1"/>
    <col min="4" max="4" width="11.625" style="65" bestFit="1" customWidth="1"/>
    <col min="5" max="5" width="48.375" style="2" bestFit="1" customWidth="1"/>
    <col min="6" max="6" width="9.125" style="27" bestFit="1" customWidth="1"/>
    <col min="7" max="8" width="10.375" style="27" bestFit="1" customWidth="1"/>
    <col min="9" max="9" width="11.5" style="2" customWidth="1"/>
    <col min="10" max="16384" width="9" style="2"/>
  </cols>
  <sheetData>
    <row r="1" spans="1:8" ht="21.75">
      <c r="A1" s="1" t="s">
        <v>29</v>
      </c>
      <c r="B1" s="130" t="s">
        <v>39</v>
      </c>
      <c r="C1" s="130"/>
      <c r="D1" s="131"/>
      <c r="E1" s="131"/>
      <c r="F1" s="131"/>
      <c r="G1" s="131"/>
      <c r="H1" s="131"/>
    </row>
    <row r="2" spans="1:8" ht="40.75" customHeight="1">
      <c r="A2" s="124" t="s">
        <v>162</v>
      </c>
      <c r="B2" s="120"/>
      <c r="C2" s="120"/>
      <c r="D2" s="121"/>
      <c r="E2" s="121"/>
      <c r="F2" s="121"/>
      <c r="G2" s="121"/>
      <c r="H2" s="121"/>
    </row>
    <row r="3" spans="1:8" ht="66.099999999999994" customHeight="1">
      <c r="A3" s="132" t="s">
        <v>38</v>
      </c>
      <c r="B3" s="133"/>
      <c r="C3" s="133"/>
      <c r="D3" s="133"/>
      <c r="E3" s="133"/>
      <c r="F3" s="133"/>
      <c r="G3" s="133"/>
      <c r="H3" s="133"/>
    </row>
    <row r="4" spans="1:8" ht="21.1">
      <c r="A4" s="37"/>
      <c r="B4" s="34"/>
      <c r="C4" s="38" t="s">
        <v>26</v>
      </c>
      <c r="D4" s="82">
        <f>H6+H7+H8+H9+H10</f>
        <v>0</v>
      </c>
      <c r="E4" s="35" t="s">
        <v>31</v>
      </c>
      <c r="F4" s="36" t="e">
        <f>SUM(H12:H46)</f>
        <v>#VALUE!</v>
      </c>
      <c r="G4" s="49" t="s">
        <v>32</v>
      </c>
      <c r="H4" s="50" t="e">
        <f>D4-F4</f>
        <v>#VALUE!</v>
      </c>
    </row>
    <row r="5" spans="1:8" s="32" customFormat="1" ht="65.25">
      <c r="A5" s="3"/>
      <c r="B5" s="28" t="s">
        <v>7</v>
      </c>
      <c r="C5" s="28" t="s">
        <v>18</v>
      </c>
      <c r="D5" s="78" t="s">
        <v>34</v>
      </c>
      <c r="E5" s="29" t="s">
        <v>157</v>
      </c>
      <c r="F5" s="30" t="s">
        <v>20</v>
      </c>
      <c r="G5" s="30" t="s">
        <v>22</v>
      </c>
      <c r="H5" s="31" t="s">
        <v>23</v>
      </c>
    </row>
    <row r="6" spans="1:8" ht="48.9">
      <c r="A6" s="4">
        <v>1</v>
      </c>
      <c r="B6" s="5" t="s">
        <v>19</v>
      </c>
      <c r="C6" s="5" t="s">
        <v>117</v>
      </c>
      <c r="D6" s="63">
        <v>57000</v>
      </c>
      <c r="E6" s="54" t="s">
        <v>100</v>
      </c>
      <c r="F6" s="6">
        <v>1600</v>
      </c>
      <c r="G6" s="7"/>
      <c r="H6" s="8">
        <f>F6*G6</f>
        <v>0</v>
      </c>
    </row>
    <row r="7" spans="1:8" ht="48.9">
      <c r="A7" s="4">
        <v>2</v>
      </c>
      <c r="B7" s="9" t="s">
        <v>14</v>
      </c>
      <c r="C7" s="10" t="s">
        <v>103</v>
      </c>
      <c r="D7" s="63">
        <v>1100</v>
      </c>
      <c r="E7" s="54" t="s">
        <v>102</v>
      </c>
      <c r="F7" s="11">
        <v>1100</v>
      </c>
      <c r="G7" s="7"/>
      <c r="H7" s="8">
        <f t="shared" ref="H7:H10" si="0">F7*G7</f>
        <v>0</v>
      </c>
    </row>
    <row r="8" spans="1:8" ht="48.9">
      <c r="A8" s="4">
        <v>3</v>
      </c>
      <c r="B8" s="9" t="s">
        <v>15</v>
      </c>
      <c r="C8" s="10" t="s">
        <v>104</v>
      </c>
      <c r="D8" s="63">
        <v>1320</v>
      </c>
      <c r="E8" s="54" t="s">
        <v>101</v>
      </c>
      <c r="F8" s="11">
        <v>6200</v>
      </c>
      <c r="G8" s="7"/>
      <c r="H8" s="8">
        <f t="shared" si="0"/>
        <v>0</v>
      </c>
    </row>
    <row r="9" spans="1:8" ht="48.9">
      <c r="A9" s="4">
        <v>4</v>
      </c>
      <c r="B9" s="9" t="s">
        <v>16</v>
      </c>
      <c r="C9" s="10" t="s">
        <v>43</v>
      </c>
      <c r="D9" s="58">
        <v>500</v>
      </c>
      <c r="E9" s="54" t="s">
        <v>47</v>
      </c>
      <c r="F9" s="11">
        <v>10000</v>
      </c>
      <c r="G9" s="7"/>
      <c r="H9" s="8">
        <f t="shared" si="0"/>
        <v>0</v>
      </c>
    </row>
    <row r="10" spans="1:8" ht="48.9">
      <c r="A10" s="4">
        <v>5</v>
      </c>
      <c r="B10" s="9" t="s">
        <v>17</v>
      </c>
      <c r="C10" s="10" t="s">
        <v>44</v>
      </c>
      <c r="D10" s="58">
        <v>100</v>
      </c>
      <c r="E10" s="54" t="s">
        <v>48</v>
      </c>
      <c r="F10" s="11">
        <v>12000</v>
      </c>
      <c r="G10" s="7"/>
      <c r="H10" s="8">
        <f t="shared" si="0"/>
        <v>0</v>
      </c>
    </row>
    <row r="11" spans="1:8" s="32" customFormat="1">
      <c r="A11" s="12"/>
      <c r="B11" s="140" t="s">
        <v>7</v>
      </c>
      <c r="C11" s="141"/>
      <c r="D11" s="79" t="s">
        <v>36</v>
      </c>
      <c r="E11" s="80" t="s">
        <v>21</v>
      </c>
      <c r="F11" s="81" t="s">
        <v>20</v>
      </c>
      <c r="G11" s="33" t="s">
        <v>24</v>
      </c>
      <c r="H11" s="33" t="s">
        <v>25</v>
      </c>
    </row>
    <row r="12" spans="1:8" ht="17">
      <c r="A12" s="134">
        <v>1</v>
      </c>
      <c r="B12" s="135" t="s">
        <v>0</v>
      </c>
      <c r="C12" s="14" t="s">
        <v>1</v>
      </c>
      <c r="D12" s="107" t="s">
        <v>155</v>
      </c>
      <c r="E12" s="55" t="s">
        <v>105</v>
      </c>
      <c r="F12" s="7" t="s">
        <v>152</v>
      </c>
      <c r="G12" s="16"/>
      <c r="H12" s="17">
        <v>0</v>
      </c>
    </row>
    <row r="13" spans="1:8" ht="17">
      <c r="A13" s="126"/>
      <c r="B13" s="136"/>
      <c r="C13" s="18" t="s">
        <v>2</v>
      </c>
      <c r="D13" s="107" t="s">
        <v>155</v>
      </c>
      <c r="E13" s="55" t="s">
        <v>106</v>
      </c>
      <c r="F13" s="7" t="s">
        <v>152</v>
      </c>
      <c r="G13" s="16"/>
      <c r="H13" s="17">
        <v>0</v>
      </c>
    </row>
    <row r="14" spans="1:8" ht="62.5">
      <c r="A14" s="126">
        <v>2</v>
      </c>
      <c r="B14" s="127" t="s">
        <v>3</v>
      </c>
      <c r="C14" s="18" t="s">
        <v>1</v>
      </c>
      <c r="D14" s="63" t="s">
        <v>154</v>
      </c>
      <c r="E14" s="59" t="s">
        <v>108</v>
      </c>
      <c r="F14" s="7">
        <v>1690</v>
      </c>
      <c r="G14" s="16"/>
      <c r="H14" s="17">
        <f t="shared" ref="H14:H46" si="1">F14*G14</f>
        <v>0</v>
      </c>
    </row>
    <row r="15" spans="1:8" ht="67.95">
      <c r="A15" s="126"/>
      <c r="B15" s="127"/>
      <c r="C15" s="18" t="s">
        <v>2</v>
      </c>
      <c r="D15" s="63" t="s">
        <v>154</v>
      </c>
      <c r="E15" s="56" t="s">
        <v>54</v>
      </c>
      <c r="F15" s="7">
        <v>285</v>
      </c>
      <c r="G15" s="16"/>
      <c r="H15" s="17">
        <f t="shared" si="1"/>
        <v>0</v>
      </c>
    </row>
    <row r="16" spans="1:8" ht="50.95">
      <c r="A16" s="126">
        <v>3</v>
      </c>
      <c r="B16" s="127" t="s">
        <v>13</v>
      </c>
      <c r="C16" s="18" t="s">
        <v>1</v>
      </c>
      <c r="D16" s="63" t="s">
        <v>154</v>
      </c>
      <c r="E16" s="55" t="s">
        <v>55</v>
      </c>
      <c r="F16" s="19">
        <v>280</v>
      </c>
      <c r="G16" s="16"/>
      <c r="H16" s="17">
        <f t="shared" si="1"/>
        <v>0</v>
      </c>
    </row>
    <row r="17" spans="1:9" ht="50.95">
      <c r="A17" s="126"/>
      <c r="B17" s="127"/>
      <c r="C17" s="18" t="s">
        <v>2</v>
      </c>
      <c r="D17" s="63" t="s">
        <v>154</v>
      </c>
      <c r="E17" s="55" t="s">
        <v>109</v>
      </c>
      <c r="F17" s="7">
        <v>350</v>
      </c>
      <c r="G17" s="16"/>
      <c r="H17" s="17">
        <f t="shared" si="1"/>
        <v>0</v>
      </c>
    </row>
    <row r="18" spans="1:9" ht="17">
      <c r="A18" s="126">
        <v>4</v>
      </c>
      <c r="B18" s="127" t="s">
        <v>4</v>
      </c>
      <c r="C18" s="18" t="s">
        <v>1</v>
      </c>
      <c r="D18" s="107" t="s">
        <v>155</v>
      </c>
      <c r="E18" s="55" t="s">
        <v>107</v>
      </c>
      <c r="F18" s="7" t="s">
        <v>152</v>
      </c>
      <c r="G18" s="16"/>
      <c r="H18" s="17">
        <v>0</v>
      </c>
    </row>
    <row r="19" spans="1:9" ht="17">
      <c r="A19" s="126"/>
      <c r="B19" s="127"/>
      <c r="C19" s="18" t="s">
        <v>2</v>
      </c>
      <c r="D19" s="107" t="s">
        <v>155</v>
      </c>
      <c r="E19" s="55" t="s">
        <v>107</v>
      </c>
      <c r="F19" s="7" t="s">
        <v>152</v>
      </c>
      <c r="G19" s="16"/>
      <c r="H19" s="17">
        <v>0</v>
      </c>
    </row>
    <row r="20" spans="1:9" ht="81.55">
      <c r="A20" s="20">
        <v>5</v>
      </c>
      <c r="B20" s="137" t="s">
        <v>8</v>
      </c>
      <c r="C20" s="138"/>
      <c r="D20" s="63" t="s">
        <v>154</v>
      </c>
      <c r="E20" s="21" t="s">
        <v>110</v>
      </c>
      <c r="F20" s="22">
        <v>1200</v>
      </c>
      <c r="G20" s="22"/>
      <c r="H20" s="17">
        <f t="shared" si="1"/>
        <v>0</v>
      </c>
    </row>
    <row r="21" spans="1:9">
      <c r="A21" s="126">
        <v>6</v>
      </c>
      <c r="B21" s="137" t="s">
        <v>30</v>
      </c>
      <c r="C21" s="138"/>
      <c r="D21" s="63" t="s">
        <v>154</v>
      </c>
      <c r="E21" s="21" t="s">
        <v>59</v>
      </c>
      <c r="F21" s="22">
        <v>68000</v>
      </c>
      <c r="G21" s="22"/>
      <c r="H21" s="17">
        <f t="shared" si="1"/>
        <v>0</v>
      </c>
    </row>
    <row r="22" spans="1:9">
      <c r="A22" s="126"/>
      <c r="B22" s="137" t="s">
        <v>5</v>
      </c>
      <c r="C22" s="138"/>
      <c r="D22" s="109" t="s">
        <v>155</v>
      </c>
      <c r="E22" s="83" t="s">
        <v>51</v>
      </c>
      <c r="F22" s="22" t="s">
        <v>152</v>
      </c>
      <c r="G22" s="22"/>
      <c r="H22" s="17" t="e">
        <f t="shared" si="1"/>
        <v>#VALUE!</v>
      </c>
    </row>
    <row r="23" spans="1:9" ht="32.6">
      <c r="A23" s="20">
        <v>7</v>
      </c>
      <c r="B23" s="137" t="s">
        <v>6</v>
      </c>
      <c r="C23" s="138"/>
      <c r="D23" s="63" t="s">
        <v>154</v>
      </c>
      <c r="E23" s="21" t="s">
        <v>60</v>
      </c>
      <c r="F23" s="22">
        <v>390</v>
      </c>
      <c r="G23" s="22"/>
      <c r="H23" s="17">
        <f t="shared" si="1"/>
        <v>0</v>
      </c>
    </row>
    <row r="24" spans="1:9" ht="65.25">
      <c r="A24" s="20">
        <v>8</v>
      </c>
      <c r="B24" s="137" t="s">
        <v>9</v>
      </c>
      <c r="C24" s="138"/>
      <c r="D24" s="62"/>
      <c r="E24" s="21" t="s">
        <v>111</v>
      </c>
      <c r="F24" s="22">
        <v>0</v>
      </c>
      <c r="G24" s="22"/>
      <c r="H24" s="17">
        <f t="shared" si="1"/>
        <v>0</v>
      </c>
    </row>
    <row r="25" spans="1:9" ht="32.6">
      <c r="A25" s="20">
        <v>9</v>
      </c>
      <c r="B25" s="137" t="s">
        <v>33</v>
      </c>
      <c r="C25" s="138"/>
      <c r="D25" s="62" t="s">
        <v>154</v>
      </c>
      <c r="E25" s="21" t="s">
        <v>112</v>
      </c>
      <c r="F25" s="22">
        <v>650</v>
      </c>
      <c r="G25" s="22"/>
      <c r="H25" s="17">
        <f t="shared" si="1"/>
        <v>0</v>
      </c>
    </row>
    <row r="26" spans="1:9" ht="48.9">
      <c r="A26" s="20">
        <v>10</v>
      </c>
      <c r="B26" s="137" t="s">
        <v>10</v>
      </c>
      <c r="C26" s="138"/>
      <c r="D26" s="62">
        <v>5000</v>
      </c>
      <c r="E26" s="117" t="s">
        <v>100</v>
      </c>
      <c r="F26" s="22">
        <v>11400</v>
      </c>
      <c r="G26" s="22"/>
      <c r="H26" s="17">
        <f t="shared" si="1"/>
        <v>0</v>
      </c>
    </row>
    <row r="27" spans="1:9" ht="48.9">
      <c r="A27" s="20">
        <v>11</v>
      </c>
      <c r="B27" s="137" t="s">
        <v>11</v>
      </c>
      <c r="C27" s="138"/>
      <c r="D27" s="62">
        <v>250</v>
      </c>
      <c r="E27" s="117" t="s">
        <v>47</v>
      </c>
      <c r="F27" s="22">
        <v>32000</v>
      </c>
      <c r="G27" s="22"/>
      <c r="H27" s="17">
        <f t="shared" si="1"/>
        <v>0</v>
      </c>
    </row>
    <row r="28" spans="1:9" ht="81.55">
      <c r="A28" s="23">
        <v>12</v>
      </c>
      <c r="B28" s="139" t="s">
        <v>12</v>
      </c>
      <c r="C28" s="84" t="s">
        <v>113</v>
      </c>
      <c r="D28" s="62" t="s">
        <v>154</v>
      </c>
      <c r="E28" s="44" t="s">
        <v>114</v>
      </c>
      <c r="F28" s="86">
        <v>29000</v>
      </c>
      <c r="G28" s="26"/>
      <c r="H28" s="17">
        <f t="shared" si="1"/>
        <v>0</v>
      </c>
      <c r="I28" s="108"/>
    </row>
    <row r="29" spans="1:9" ht="50.95">
      <c r="A29" s="23">
        <v>13</v>
      </c>
      <c r="B29" s="139"/>
      <c r="C29" s="84" t="s">
        <v>66</v>
      </c>
      <c r="D29" s="62" t="s">
        <v>154</v>
      </c>
      <c r="E29" s="55" t="s">
        <v>91</v>
      </c>
      <c r="F29" s="71">
        <v>3900</v>
      </c>
      <c r="G29" s="26"/>
      <c r="H29" s="17">
        <f t="shared" si="1"/>
        <v>0</v>
      </c>
    </row>
    <row r="30" spans="1:9" ht="78.150000000000006">
      <c r="A30" s="23">
        <v>14</v>
      </c>
      <c r="B30" s="139"/>
      <c r="C30" s="66" t="s">
        <v>67</v>
      </c>
      <c r="D30" s="75" t="s">
        <v>82</v>
      </c>
      <c r="E30" s="55" t="s">
        <v>83</v>
      </c>
      <c r="F30" s="71">
        <v>1000</v>
      </c>
      <c r="G30" s="26"/>
      <c r="H30" s="17">
        <f t="shared" si="1"/>
        <v>0</v>
      </c>
    </row>
    <row r="31" spans="1:9" ht="17">
      <c r="A31" s="23">
        <v>15</v>
      </c>
      <c r="B31" s="139"/>
      <c r="C31" s="66" t="s">
        <v>70</v>
      </c>
      <c r="D31" s="62" t="s">
        <v>154</v>
      </c>
      <c r="E31" s="111" t="s">
        <v>160</v>
      </c>
      <c r="F31" s="71">
        <v>120</v>
      </c>
      <c r="G31" s="26"/>
      <c r="H31" s="17">
        <f t="shared" si="1"/>
        <v>0</v>
      </c>
      <c r="I31" s="108"/>
    </row>
    <row r="32" spans="1:9" ht="62.5">
      <c r="A32" s="23">
        <v>16</v>
      </c>
      <c r="B32" s="139"/>
      <c r="C32" s="66" t="s">
        <v>72</v>
      </c>
      <c r="D32" s="62" t="s">
        <v>154</v>
      </c>
      <c r="E32" s="59" t="s">
        <v>86</v>
      </c>
      <c r="F32" s="71">
        <v>1500</v>
      </c>
      <c r="G32" s="26"/>
      <c r="H32" s="17">
        <f t="shared" si="1"/>
        <v>0</v>
      </c>
    </row>
    <row r="33" spans="1:8" ht="68.95" customHeight="1">
      <c r="A33" s="23">
        <v>17</v>
      </c>
      <c r="B33" s="139"/>
      <c r="C33" s="84" t="s">
        <v>71</v>
      </c>
      <c r="D33" s="62" t="s">
        <v>154</v>
      </c>
      <c r="E33" s="59" t="s">
        <v>84</v>
      </c>
      <c r="F33" s="71">
        <v>1900</v>
      </c>
      <c r="G33" s="26"/>
      <c r="H33" s="17">
        <f t="shared" si="1"/>
        <v>0</v>
      </c>
    </row>
    <row r="34" spans="1:8" ht="46.9">
      <c r="A34" s="23">
        <v>18</v>
      </c>
      <c r="B34" s="139"/>
      <c r="C34" s="84" t="s">
        <v>73</v>
      </c>
      <c r="D34" s="63" t="s">
        <v>154</v>
      </c>
      <c r="E34" s="59" t="s">
        <v>87</v>
      </c>
      <c r="F34" s="71">
        <v>12500</v>
      </c>
      <c r="G34" s="26"/>
      <c r="H34" s="17">
        <f t="shared" si="1"/>
        <v>0</v>
      </c>
    </row>
    <row r="35" spans="1:8" ht="46.9">
      <c r="A35" s="23">
        <v>19</v>
      </c>
      <c r="B35" s="139"/>
      <c r="C35" s="84" t="s">
        <v>74</v>
      </c>
      <c r="D35" s="63" t="s">
        <v>154</v>
      </c>
      <c r="E35" s="59" t="s">
        <v>94</v>
      </c>
      <c r="F35" s="71">
        <v>3990</v>
      </c>
      <c r="G35" s="26"/>
      <c r="H35" s="17">
        <f t="shared" si="1"/>
        <v>0</v>
      </c>
    </row>
    <row r="36" spans="1:8" ht="62.5">
      <c r="A36" s="23">
        <v>20</v>
      </c>
      <c r="B36" s="139"/>
      <c r="C36" s="84" t="s">
        <v>75</v>
      </c>
      <c r="D36" s="63" t="s">
        <v>154</v>
      </c>
      <c r="E36" s="59" t="s">
        <v>95</v>
      </c>
      <c r="F36" s="71">
        <v>1990</v>
      </c>
      <c r="G36" s="26"/>
      <c r="H36" s="17">
        <f t="shared" si="1"/>
        <v>0</v>
      </c>
    </row>
    <row r="37" spans="1:8" ht="70" customHeight="1">
      <c r="A37" s="23">
        <v>21</v>
      </c>
      <c r="B37" s="139"/>
      <c r="C37" s="84" t="s">
        <v>76</v>
      </c>
      <c r="D37" s="63" t="s">
        <v>154</v>
      </c>
      <c r="E37" s="59" t="s">
        <v>96</v>
      </c>
      <c r="F37" s="71">
        <v>3990</v>
      </c>
      <c r="G37" s="26"/>
      <c r="H37" s="17">
        <f t="shared" si="1"/>
        <v>0</v>
      </c>
    </row>
    <row r="38" spans="1:8" ht="70" customHeight="1">
      <c r="A38" s="23">
        <v>22</v>
      </c>
      <c r="B38" s="139"/>
      <c r="C38" s="84" t="s">
        <v>77</v>
      </c>
      <c r="D38" s="63" t="s">
        <v>154</v>
      </c>
      <c r="E38" s="55" t="s">
        <v>97</v>
      </c>
      <c r="F38" s="71">
        <v>9900</v>
      </c>
      <c r="G38" s="26"/>
      <c r="H38" s="17">
        <f t="shared" si="1"/>
        <v>0</v>
      </c>
    </row>
    <row r="39" spans="1:8" ht="62.5">
      <c r="A39" s="23">
        <v>23</v>
      </c>
      <c r="B39" s="139"/>
      <c r="C39" s="84" t="s">
        <v>79</v>
      </c>
      <c r="D39" s="74">
        <v>25</v>
      </c>
      <c r="E39" s="77" t="s">
        <v>98</v>
      </c>
      <c r="F39" s="71">
        <v>77500</v>
      </c>
      <c r="G39" s="26"/>
      <c r="H39" s="17">
        <f t="shared" si="1"/>
        <v>0</v>
      </c>
    </row>
    <row r="40" spans="1:8" ht="78.150000000000006">
      <c r="A40" s="23">
        <v>24</v>
      </c>
      <c r="B40" s="139"/>
      <c r="C40" s="84" t="s">
        <v>80</v>
      </c>
      <c r="D40" s="74">
        <v>25</v>
      </c>
      <c r="E40" s="77" t="s">
        <v>99</v>
      </c>
      <c r="F40" s="71">
        <v>77500</v>
      </c>
      <c r="G40" s="26"/>
      <c r="H40" s="17">
        <f t="shared" si="1"/>
        <v>0</v>
      </c>
    </row>
    <row r="41" spans="1:8">
      <c r="A41" s="23">
        <v>25</v>
      </c>
      <c r="B41" s="139"/>
      <c r="C41" s="24"/>
      <c r="D41" s="85"/>
      <c r="E41" s="69"/>
      <c r="F41" s="70"/>
      <c r="G41" s="26"/>
      <c r="H41" s="17">
        <f t="shared" si="1"/>
        <v>0</v>
      </c>
    </row>
    <row r="42" spans="1:8">
      <c r="A42" s="23">
        <v>26</v>
      </c>
      <c r="B42" s="139"/>
      <c r="C42" s="24"/>
      <c r="D42" s="64"/>
      <c r="E42" s="25"/>
      <c r="F42" s="26"/>
      <c r="G42" s="26"/>
      <c r="H42" s="17">
        <f t="shared" si="1"/>
        <v>0</v>
      </c>
    </row>
    <row r="43" spans="1:8">
      <c r="A43" s="23">
        <v>27</v>
      </c>
      <c r="B43" s="139"/>
      <c r="C43" s="24"/>
      <c r="D43" s="64"/>
      <c r="E43" s="25"/>
      <c r="F43" s="26"/>
      <c r="G43" s="26"/>
      <c r="H43" s="17">
        <f t="shared" si="1"/>
        <v>0</v>
      </c>
    </row>
    <row r="44" spans="1:8">
      <c r="A44" s="23">
        <v>28</v>
      </c>
      <c r="B44" s="139"/>
      <c r="C44" s="24"/>
      <c r="D44" s="64"/>
      <c r="E44" s="25"/>
      <c r="F44" s="26"/>
      <c r="G44" s="26"/>
      <c r="H44" s="17">
        <f t="shared" si="1"/>
        <v>0</v>
      </c>
    </row>
    <row r="45" spans="1:8">
      <c r="A45" s="23">
        <v>29</v>
      </c>
      <c r="B45" s="139"/>
      <c r="C45" s="24"/>
      <c r="D45" s="64"/>
      <c r="E45" s="25"/>
      <c r="F45" s="26"/>
      <c r="G45" s="26"/>
      <c r="H45" s="17">
        <f t="shared" si="1"/>
        <v>0</v>
      </c>
    </row>
    <row r="46" spans="1:8">
      <c r="A46" s="23">
        <v>30</v>
      </c>
      <c r="B46" s="139"/>
      <c r="C46" s="24"/>
      <c r="D46" s="64"/>
      <c r="E46" s="25"/>
      <c r="F46" s="26"/>
      <c r="G46" s="26"/>
      <c r="H46" s="17">
        <f t="shared" si="1"/>
        <v>0</v>
      </c>
    </row>
    <row r="47" spans="1:8" ht="19.05">
      <c r="A47" s="125" t="s">
        <v>166</v>
      </c>
    </row>
    <row r="48" spans="1:8" ht="19.05">
      <c r="A48" s="125" t="s">
        <v>164</v>
      </c>
    </row>
    <row r="49" spans="1:1" ht="19.05">
      <c r="A49" s="125" t="s">
        <v>165</v>
      </c>
    </row>
  </sheetData>
  <mergeCells count="21">
    <mergeCell ref="B28:B46"/>
    <mergeCell ref="A16:A17"/>
    <mergeCell ref="B16:B17"/>
    <mergeCell ref="A18:A19"/>
    <mergeCell ref="B18:B19"/>
    <mergeCell ref="A21:A22"/>
    <mergeCell ref="B20:C20"/>
    <mergeCell ref="B21:C21"/>
    <mergeCell ref="B27:C27"/>
    <mergeCell ref="B22:C22"/>
    <mergeCell ref="B23:C23"/>
    <mergeCell ref="B24:C24"/>
    <mergeCell ref="B25:C25"/>
    <mergeCell ref="B26:C26"/>
    <mergeCell ref="B1:H1"/>
    <mergeCell ref="A12:A13"/>
    <mergeCell ref="B12:B13"/>
    <mergeCell ref="A14:A15"/>
    <mergeCell ref="B14:B15"/>
    <mergeCell ref="A3:H3"/>
    <mergeCell ref="B11:C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>
      <selection activeCell="A2" sqref="A2"/>
    </sheetView>
  </sheetViews>
  <sheetFormatPr defaultColWidth="9" defaultRowHeight="16.3"/>
  <cols>
    <col min="1" max="1" width="6.625" style="2" bestFit="1" customWidth="1"/>
    <col min="2" max="2" width="24.875" style="2" bestFit="1" customWidth="1"/>
    <col min="3" max="3" width="33.875" style="2" bestFit="1" customWidth="1"/>
    <col min="4" max="4" width="11.625" style="65" bestFit="1" customWidth="1"/>
    <col min="5" max="5" width="48.375" style="2" bestFit="1" customWidth="1"/>
    <col min="6" max="6" width="9.125" style="106" bestFit="1" customWidth="1"/>
    <col min="7" max="8" width="10.375" style="27" bestFit="1" customWidth="1"/>
    <col min="9" max="9" width="11.5" style="2" customWidth="1"/>
    <col min="10" max="16384" width="9" style="2"/>
  </cols>
  <sheetData>
    <row r="1" spans="1:8" ht="21.75">
      <c r="A1" s="1" t="s">
        <v>116</v>
      </c>
      <c r="B1" s="130" t="s">
        <v>39</v>
      </c>
      <c r="C1" s="130"/>
      <c r="D1" s="131"/>
      <c r="E1" s="131"/>
      <c r="F1" s="131"/>
      <c r="G1" s="131"/>
      <c r="H1" s="131"/>
    </row>
    <row r="2" spans="1:8" ht="51.8" customHeight="1">
      <c r="A2" s="124" t="s">
        <v>162</v>
      </c>
      <c r="B2" s="120"/>
      <c r="C2" s="120"/>
      <c r="D2" s="121"/>
      <c r="E2" s="121"/>
      <c r="F2" s="121"/>
      <c r="G2" s="121"/>
      <c r="H2" s="121"/>
    </row>
    <row r="3" spans="1:8" ht="54" customHeight="1">
      <c r="A3" s="132" t="s">
        <v>38</v>
      </c>
      <c r="B3" s="133"/>
      <c r="C3" s="133"/>
      <c r="D3" s="133"/>
      <c r="E3" s="133"/>
      <c r="F3" s="133"/>
      <c r="G3" s="133"/>
      <c r="H3" s="133"/>
    </row>
    <row r="4" spans="1:8" ht="21.1">
      <c r="A4" s="37"/>
      <c r="B4" s="34"/>
      <c r="C4" s="38" t="s">
        <v>26</v>
      </c>
      <c r="D4" s="82">
        <f>H6+H7+H8+H9+H10</f>
        <v>0</v>
      </c>
      <c r="E4" s="35" t="s">
        <v>27</v>
      </c>
      <c r="F4" s="97">
        <f>SUM(H12:H46)</f>
        <v>0</v>
      </c>
      <c r="G4" s="49" t="s">
        <v>28</v>
      </c>
      <c r="H4" s="50">
        <f>D4-F4</f>
        <v>0</v>
      </c>
    </row>
    <row r="5" spans="1:8" s="32" customFormat="1" ht="65.25">
      <c r="A5" s="3"/>
      <c r="B5" s="28" t="s">
        <v>7</v>
      </c>
      <c r="C5" s="28" t="s">
        <v>18</v>
      </c>
      <c r="D5" s="78" t="s">
        <v>34</v>
      </c>
      <c r="E5" s="29" t="s">
        <v>157</v>
      </c>
      <c r="F5" s="98" t="s">
        <v>20</v>
      </c>
      <c r="G5" s="30" t="s">
        <v>22</v>
      </c>
      <c r="H5" s="31" t="s">
        <v>23</v>
      </c>
    </row>
    <row r="6" spans="1:8" ht="65.25">
      <c r="A6" s="4">
        <v>1</v>
      </c>
      <c r="B6" s="5" t="s">
        <v>19</v>
      </c>
      <c r="C6" s="119" t="s">
        <v>161</v>
      </c>
      <c r="D6" s="63">
        <v>38000</v>
      </c>
      <c r="E6" s="54" t="s">
        <v>115</v>
      </c>
      <c r="F6" s="99">
        <v>2100</v>
      </c>
      <c r="G6" s="7"/>
      <c r="H6" s="8">
        <f>F6*G6</f>
        <v>0</v>
      </c>
    </row>
    <row r="7" spans="1:8" ht="48.9">
      <c r="A7" s="4">
        <v>2</v>
      </c>
      <c r="B7" s="9" t="s">
        <v>14</v>
      </c>
      <c r="C7" s="10" t="s">
        <v>103</v>
      </c>
      <c r="D7" s="63">
        <v>400</v>
      </c>
      <c r="E7" s="54" t="s">
        <v>102</v>
      </c>
      <c r="F7" s="100">
        <v>1100</v>
      </c>
      <c r="G7" s="7"/>
      <c r="H7" s="8">
        <f t="shared" ref="H7:H10" si="0">F7*G7</f>
        <v>0</v>
      </c>
    </row>
    <row r="8" spans="1:8" ht="48.9">
      <c r="A8" s="4">
        <v>3</v>
      </c>
      <c r="B8" s="9" t="s">
        <v>15</v>
      </c>
      <c r="C8" s="10" t="s">
        <v>104</v>
      </c>
      <c r="D8" s="63">
        <v>950</v>
      </c>
      <c r="E8" s="54" t="s">
        <v>101</v>
      </c>
      <c r="F8" s="100">
        <v>6200</v>
      </c>
      <c r="G8" s="7"/>
      <c r="H8" s="8">
        <f t="shared" si="0"/>
        <v>0</v>
      </c>
    </row>
    <row r="9" spans="1:8" ht="48.9">
      <c r="A9" s="4">
        <v>4</v>
      </c>
      <c r="B9" s="9" t="s">
        <v>16</v>
      </c>
      <c r="C9" s="10" t="s">
        <v>43</v>
      </c>
      <c r="D9" s="58">
        <v>460</v>
      </c>
      <c r="E9" s="54" t="s">
        <v>47</v>
      </c>
      <c r="F9" s="100">
        <v>10000</v>
      </c>
      <c r="G9" s="7"/>
      <c r="H9" s="8">
        <f t="shared" si="0"/>
        <v>0</v>
      </c>
    </row>
    <row r="10" spans="1:8" ht="48.9">
      <c r="A10" s="4">
        <v>5</v>
      </c>
      <c r="B10" s="9" t="s">
        <v>17</v>
      </c>
      <c r="C10" s="10" t="s">
        <v>44</v>
      </c>
      <c r="D10" s="58">
        <v>110</v>
      </c>
      <c r="E10" s="54" t="s">
        <v>48</v>
      </c>
      <c r="F10" s="100">
        <v>12000</v>
      </c>
      <c r="G10" s="7"/>
      <c r="H10" s="8">
        <f t="shared" si="0"/>
        <v>0</v>
      </c>
    </row>
    <row r="11" spans="1:8" s="32" customFormat="1">
      <c r="A11" s="12"/>
      <c r="B11" s="140" t="s">
        <v>7</v>
      </c>
      <c r="C11" s="141"/>
      <c r="D11" s="79" t="s">
        <v>36</v>
      </c>
      <c r="E11" s="13" t="s">
        <v>21</v>
      </c>
      <c r="F11" s="101" t="s">
        <v>20</v>
      </c>
      <c r="G11" s="33" t="s">
        <v>24</v>
      </c>
      <c r="H11" s="33" t="s">
        <v>25</v>
      </c>
    </row>
    <row r="12" spans="1:8" ht="17">
      <c r="A12" s="134">
        <v>1</v>
      </c>
      <c r="B12" s="135" t="s">
        <v>0</v>
      </c>
      <c r="C12" s="14" t="s">
        <v>1</v>
      </c>
      <c r="D12" s="114" t="s">
        <v>153</v>
      </c>
      <c r="E12" s="110" t="s">
        <v>105</v>
      </c>
      <c r="F12" s="102" t="s">
        <v>152</v>
      </c>
      <c r="G12" s="16"/>
      <c r="H12" s="17">
        <v>0</v>
      </c>
    </row>
    <row r="13" spans="1:8" ht="17">
      <c r="A13" s="126"/>
      <c r="B13" s="136"/>
      <c r="C13" s="53" t="s">
        <v>2</v>
      </c>
      <c r="D13" s="114" t="s">
        <v>153</v>
      </c>
      <c r="E13" s="55" t="s">
        <v>106</v>
      </c>
      <c r="F13" s="102" t="s">
        <v>152</v>
      </c>
      <c r="G13" s="16"/>
      <c r="H13" s="17">
        <v>0</v>
      </c>
    </row>
    <row r="14" spans="1:8" ht="17">
      <c r="A14" s="126">
        <v>2</v>
      </c>
      <c r="B14" s="127" t="s">
        <v>3</v>
      </c>
      <c r="C14" s="53" t="s">
        <v>1</v>
      </c>
      <c r="D14" s="114" t="s">
        <v>153</v>
      </c>
      <c r="E14" s="55" t="s">
        <v>118</v>
      </c>
      <c r="F14" s="102" t="s">
        <v>152</v>
      </c>
      <c r="G14" s="16"/>
      <c r="H14" s="17">
        <v>0</v>
      </c>
    </row>
    <row r="15" spans="1:8" ht="34">
      <c r="A15" s="126"/>
      <c r="B15" s="127"/>
      <c r="C15" s="53" t="s">
        <v>2</v>
      </c>
      <c r="D15" s="114" t="s">
        <v>153</v>
      </c>
      <c r="E15" s="55" t="s">
        <v>119</v>
      </c>
      <c r="F15" s="102" t="s">
        <v>152</v>
      </c>
      <c r="G15" s="16"/>
      <c r="H15" s="17">
        <v>0</v>
      </c>
    </row>
    <row r="16" spans="1:8" ht="50.95">
      <c r="A16" s="126">
        <v>3</v>
      </c>
      <c r="B16" s="127" t="s">
        <v>13</v>
      </c>
      <c r="C16" s="53" t="s">
        <v>1</v>
      </c>
      <c r="D16" s="62" t="s">
        <v>154</v>
      </c>
      <c r="E16" s="55" t="s">
        <v>55</v>
      </c>
      <c r="F16" s="102">
        <v>280</v>
      </c>
      <c r="G16" s="16"/>
      <c r="H16" s="17">
        <f t="shared" ref="H16:H46" si="1">F16*G16</f>
        <v>0</v>
      </c>
    </row>
    <row r="17" spans="1:9" ht="50.95">
      <c r="A17" s="126"/>
      <c r="B17" s="127"/>
      <c r="C17" s="53" t="s">
        <v>2</v>
      </c>
      <c r="D17" s="62" t="s">
        <v>154</v>
      </c>
      <c r="E17" s="55" t="s">
        <v>109</v>
      </c>
      <c r="F17" s="102">
        <v>350</v>
      </c>
      <c r="G17" s="16"/>
      <c r="H17" s="17">
        <f t="shared" si="1"/>
        <v>0</v>
      </c>
    </row>
    <row r="18" spans="1:9" ht="17">
      <c r="A18" s="126">
        <v>4</v>
      </c>
      <c r="B18" s="127" t="s">
        <v>4</v>
      </c>
      <c r="C18" s="53" t="s">
        <v>1</v>
      </c>
      <c r="D18" s="114" t="s">
        <v>153</v>
      </c>
      <c r="E18" s="55" t="s">
        <v>120</v>
      </c>
      <c r="F18" s="102" t="s">
        <v>152</v>
      </c>
      <c r="G18" s="16"/>
      <c r="H18" s="17"/>
    </row>
    <row r="19" spans="1:9" ht="17">
      <c r="A19" s="126"/>
      <c r="B19" s="127"/>
      <c r="C19" s="53" t="s">
        <v>2</v>
      </c>
      <c r="D19" s="114" t="s">
        <v>153</v>
      </c>
      <c r="E19" s="55" t="s">
        <v>120</v>
      </c>
      <c r="F19" s="102" t="s">
        <v>152</v>
      </c>
      <c r="G19" s="16"/>
      <c r="H19" s="17">
        <v>0</v>
      </c>
    </row>
    <row r="20" spans="1:9" ht="81.55">
      <c r="A20" s="52">
        <v>5</v>
      </c>
      <c r="B20" s="137" t="s">
        <v>8</v>
      </c>
      <c r="C20" s="138"/>
      <c r="D20" s="62" t="s">
        <v>154</v>
      </c>
      <c r="E20" s="21" t="s">
        <v>121</v>
      </c>
      <c r="F20" s="103">
        <v>1200</v>
      </c>
      <c r="G20" s="22"/>
      <c r="H20" s="17">
        <f t="shared" si="1"/>
        <v>0</v>
      </c>
    </row>
    <row r="21" spans="1:9">
      <c r="A21" s="126">
        <v>6</v>
      </c>
      <c r="B21" s="137" t="s">
        <v>30</v>
      </c>
      <c r="C21" s="138"/>
      <c r="D21" s="62" t="s">
        <v>154</v>
      </c>
      <c r="E21" s="21" t="s">
        <v>59</v>
      </c>
      <c r="F21" s="103">
        <v>68000</v>
      </c>
      <c r="G21" s="22"/>
      <c r="H21" s="17">
        <f t="shared" si="1"/>
        <v>0</v>
      </c>
    </row>
    <row r="22" spans="1:9">
      <c r="A22" s="126"/>
      <c r="B22" s="137" t="s">
        <v>5</v>
      </c>
      <c r="C22" s="138"/>
      <c r="D22" s="62" t="s">
        <v>155</v>
      </c>
      <c r="E22" s="83" t="s">
        <v>51</v>
      </c>
      <c r="F22" s="103" t="s">
        <v>152</v>
      </c>
      <c r="G22" s="22"/>
      <c r="H22" s="17">
        <v>0</v>
      </c>
    </row>
    <row r="23" spans="1:9" ht="32.6">
      <c r="A23" s="52">
        <v>7</v>
      </c>
      <c r="B23" s="137" t="s">
        <v>6</v>
      </c>
      <c r="C23" s="138"/>
      <c r="D23" s="62" t="s">
        <v>154</v>
      </c>
      <c r="E23" s="21" t="s">
        <v>60</v>
      </c>
      <c r="F23" s="103">
        <v>390</v>
      </c>
      <c r="G23" s="22"/>
      <c r="H23" s="17">
        <f t="shared" si="1"/>
        <v>0</v>
      </c>
    </row>
    <row r="24" spans="1:9" ht="65.25">
      <c r="A24" s="52">
        <v>8</v>
      </c>
      <c r="B24" s="137" t="s">
        <v>9</v>
      </c>
      <c r="C24" s="138"/>
      <c r="D24" s="62" t="s">
        <v>154</v>
      </c>
      <c r="E24" s="21" t="s">
        <v>111</v>
      </c>
      <c r="F24" s="103">
        <v>0</v>
      </c>
      <c r="G24" s="22"/>
      <c r="H24" s="17">
        <f t="shared" si="1"/>
        <v>0</v>
      </c>
    </row>
    <row r="25" spans="1:9" ht="32.6">
      <c r="A25" s="52">
        <v>9</v>
      </c>
      <c r="B25" s="137" t="s">
        <v>33</v>
      </c>
      <c r="C25" s="138"/>
      <c r="D25" s="62" t="s">
        <v>154</v>
      </c>
      <c r="E25" s="21" t="s">
        <v>112</v>
      </c>
      <c r="F25" s="103">
        <v>650</v>
      </c>
      <c r="G25" s="22"/>
      <c r="H25" s="17">
        <f t="shared" si="1"/>
        <v>0</v>
      </c>
    </row>
    <row r="26" spans="1:9" ht="65.25">
      <c r="A26" s="52">
        <v>10</v>
      </c>
      <c r="B26" s="137" t="s">
        <v>10</v>
      </c>
      <c r="C26" s="138"/>
      <c r="D26" s="62">
        <v>5000</v>
      </c>
      <c r="E26" s="54" t="s">
        <v>115</v>
      </c>
      <c r="F26" s="103">
        <v>11500</v>
      </c>
      <c r="G26" s="22"/>
      <c r="H26" s="17">
        <f t="shared" si="1"/>
        <v>0</v>
      </c>
    </row>
    <row r="27" spans="1:9" ht="48.9">
      <c r="A27" s="52">
        <v>11</v>
      </c>
      <c r="B27" s="137" t="s">
        <v>11</v>
      </c>
      <c r="C27" s="143"/>
      <c r="D27" s="87">
        <v>250</v>
      </c>
      <c r="E27" s="54" t="s">
        <v>47</v>
      </c>
      <c r="F27" s="103">
        <v>32000</v>
      </c>
      <c r="G27" s="22"/>
      <c r="H27" s="17">
        <f t="shared" si="1"/>
        <v>0</v>
      </c>
    </row>
    <row r="28" spans="1:9" ht="65.25">
      <c r="A28" s="52">
        <v>12</v>
      </c>
      <c r="B28" s="142" t="s">
        <v>12</v>
      </c>
      <c r="C28" s="88" t="s">
        <v>122</v>
      </c>
      <c r="D28" s="62" t="s">
        <v>154</v>
      </c>
      <c r="E28" s="117" t="s">
        <v>126</v>
      </c>
      <c r="F28" s="103">
        <v>100</v>
      </c>
      <c r="G28" s="22"/>
      <c r="H28" s="17">
        <f t="shared" si="1"/>
        <v>0</v>
      </c>
      <c r="I28" s="108"/>
    </row>
    <row r="29" spans="1:9" ht="81.55">
      <c r="A29" s="52">
        <v>13</v>
      </c>
      <c r="B29" s="142"/>
      <c r="C29" s="88" t="s">
        <v>123</v>
      </c>
      <c r="D29" s="62" t="s">
        <v>154</v>
      </c>
      <c r="E29" s="117" t="s">
        <v>127</v>
      </c>
      <c r="F29" s="89">
        <v>28800</v>
      </c>
      <c r="G29" s="22"/>
      <c r="H29" s="17">
        <f t="shared" si="1"/>
        <v>0</v>
      </c>
      <c r="I29" s="108"/>
    </row>
    <row r="30" spans="1:9" ht="65.25">
      <c r="A30" s="52">
        <v>14</v>
      </c>
      <c r="B30" s="142"/>
      <c r="C30" s="88" t="s">
        <v>124</v>
      </c>
      <c r="D30" s="62" t="s">
        <v>154</v>
      </c>
      <c r="E30" s="117" t="s">
        <v>128</v>
      </c>
      <c r="F30" s="90">
        <v>19500</v>
      </c>
      <c r="G30" s="22"/>
      <c r="H30" s="17">
        <f t="shared" si="1"/>
        <v>0</v>
      </c>
      <c r="I30" s="108"/>
    </row>
    <row r="31" spans="1:9" ht="65.25">
      <c r="A31" s="23">
        <v>15</v>
      </c>
      <c r="B31" s="142"/>
      <c r="C31" s="88" t="s">
        <v>125</v>
      </c>
      <c r="D31" s="62" t="s">
        <v>154</v>
      </c>
      <c r="E31" s="44" t="s">
        <v>129</v>
      </c>
      <c r="F31" s="90">
        <v>8500</v>
      </c>
      <c r="G31" s="26"/>
      <c r="H31" s="17">
        <f t="shared" si="1"/>
        <v>0</v>
      </c>
      <c r="I31" s="108"/>
    </row>
    <row r="32" spans="1:9" ht="17">
      <c r="A32" s="23">
        <v>16</v>
      </c>
      <c r="B32" s="142"/>
      <c r="C32" s="66" t="s">
        <v>70</v>
      </c>
      <c r="D32" s="62" t="s">
        <v>154</v>
      </c>
      <c r="E32" s="59" t="s">
        <v>85</v>
      </c>
      <c r="F32" s="71">
        <v>120</v>
      </c>
      <c r="G32" s="26"/>
      <c r="H32" s="17"/>
    </row>
    <row r="33" spans="1:8" ht="50.95">
      <c r="A33" s="23">
        <v>17</v>
      </c>
      <c r="B33" s="142"/>
      <c r="C33" s="84" t="s">
        <v>66</v>
      </c>
      <c r="D33" s="62" t="s">
        <v>154</v>
      </c>
      <c r="E33" s="55" t="s">
        <v>91</v>
      </c>
      <c r="F33" s="71">
        <v>3900</v>
      </c>
      <c r="G33" s="26"/>
      <c r="H33" s="17">
        <f t="shared" si="1"/>
        <v>0</v>
      </c>
    </row>
    <row r="34" spans="1:8" ht="78.150000000000006">
      <c r="A34" s="23">
        <v>18</v>
      </c>
      <c r="B34" s="142"/>
      <c r="C34" s="66" t="s">
        <v>67</v>
      </c>
      <c r="D34" s="75" t="s">
        <v>82</v>
      </c>
      <c r="E34" s="55" t="s">
        <v>83</v>
      </c>
      <c r="F34" s="71">
        <v>1000</v>
      </c>
      <c r="G34" s="26"/>
      <c r="H34" s="17">
        <f t="shared" si="1"/>
        <v>0</v>
      </c>
    </row>
    <row r="35" spans="1:8" ht="62.5">
      <c r="A35" s="23">
        <v>19</v>
      </c>
      <c r="B35" s="142"/>
      <c r="C35" s="66" t="s">
        <v>72</v>
      </c>
      <c r="D35" s="62" t="s">
        <v>154</v>
      </c>
      <c r="E35" s="59" t="s">
        <v>86</v>
      </c>
      <c r="F35" s="71">
        <v>1500</v>
      </c>
      <c r="G35" s="26"/>
      <c r="H35" s="17">
        <f t="shared" si="1"/>
        <v>0</v>
      </c>
    </row>
    <row r="36" spans="1:8" ht="68.95" customHeight="1">
      <c r="A36" s="23">
        <v>20</v>
      </c>
      <c r="B36" s="142"/>
      <c r="C36" s="84" t="s">
        <v>71</v>
      </c>
      <c r="D36" s="62" t="s">
        <v>154</v>
      </c>
      <c r="E36" s="59" t="s">
        <v>84</v>
      </c>
      <c r="F36" s="71">
        <v>1900</v>
      </c>
      <c r="G36" s="26"/>
      <c r="H36" s="17">
        <f t="shared" si="1"/>
        <v>0</v>
      </c>
    </row>
    <row r="37" spans="1:8" ht="46.9">
      <c r="A37" s="23">
        <v>21</v>
      </c>
      <c r="B37" s="142"/>
      <c r="C37" s="84" t="s">
        <v>73</v>
      </c>
      <c r="D37" s="62" t="s">
        <v>154</v>
      </c>
      <c r="E37" s="59" t="s">
        <v>87</v>
      </c>
      <c r="F37" s="71">
        <v>12500</v>
      </c>
      <c r="G37" s="26"/>
      <c r="H37" s="17">
        <f t="shared" si="1"/>
        <v>0</v>
      </c>
    </row>
    <row r="38" spans="1:8" ht="46.9">
      <c r="A38" s="23">
        <v>22</v>
      </c>
      <c r="B38" s="142"/>
      <c r="C38" s="84" t="s">
        <v>74</v>
      </c>
      <c r="D38" s="62" t="s">
        <v>154</v>
      </c>
      <c r="E38" s="59" t="s">
        <v>94</v>
      </c>
      <c r="F38" s="71">
        <v>3990</v>
      </c>
      <c r="G38" s="26"/>
      <c r="H38" s="17">
        <f t="shared" si="1"/>
        <v>0</v>
      </c>
    </row>
    <row r="39" spans="1:8" ht="62.5">
      <c r="A39" s="23">
        <v>23</v>
      </c>
      <c r="B39" s="142"/>
      <c r="C39" s="84" t="s">
        <v>75</v>
      </c>
      <c r="D39" s="62" t="s">
        <v>154</v>
      </c>
      <c r="E39" s="59" t="s">
        <v>95</v>
      </c>
      <c r="F39" s="71">
        <v>1990</v>
      </c>
      <c r="G39" s="26"/>
      <c r="H39" s="17">
        <f t="shared" si="1"/>
        <v>0</v>
      </c>
    </row>
    <row r="40" spans="1:8" ht="70" customHeight="1">
      <c r="A40" s="23">
        <v>24</v>
      </c>
      <c r="B40" s="142"/>
      <c r="C40" s="84" t="s">
        <v>76</v>
      </c>
      <c r="D40" s="62" t="s">
        <v>154</v>
      </c>
      <c r="E40" s="59" t="s">
        <v>96</v>
      </c>
      <c r="F40" s="71">
        <v>3990</v>
      </c>
      <c r="G40" s="26"/>
      <c r="H40" s="17">
        <f t="shared" si="1"/>
        <v>0</v>
      </c>
    </row>
    <row r="41" spans="1:8" ht="70" customHeight="1">
      <c r="A41" s="23">
        <v>25</v>
      </c>
      <c r="B41" s="142"/>
      <c r="C41" s="84" t="s">
        <v>77</v>
      </c>
      <c r="D41" s="62" t="s">
        <v>154</v>
      </c>
      <c r="E41" s="55" t="s">
        <v>97</v>
      </c>
      <c r="F41" s="71">
        <v>9900</v>
      </c>
      <c r="G41" s="26"/>
      <c r="H41" s="17">
        <f t="shared" si="1"/>
        <v>0</v>
      </c>
    </row>
    <row r="42" spans="1:8" ht="62.5">
      <c r="A42" s="23">
        <v>26</v>
      </c>
      <c r="B42" s="142"/>
      <c r="C42" s="84" t="s">
        <v>79</v>
      </c>
      <c r="D42" s="74">
        <v>25</v>
      </c>
      <c r="E42" s="77" t="s">
        <v>98</v>
      </c>
      <c r="F42" s="71">
        <v>77500</v>
      </c>
      <c r="G42" s="26"/>
      <c r="H42" s="17">
        <f t="shared" si="1"/>
        <v>0</v>
      </c>
    </row>
    <row r="43" spans="1:8" ht="78.150000000000006">
      <c r="A43" s="23">
        <v>27</v>
      </c>
      <c r="B43" s="142"/>
      <c r="C43" s="84" t="s">
        <v>80</v>
      </c>
      <c r="D43" s="74">
        <v>25</v>
      </c>
      <c r="E43" s="77" t="s">
        <v>99</v>
      </c>
      <c r="F43" s="71">
        <v>77500</v>
      </c>
      <c r="G43" s="26"/>
      <c r="H43" s="17">
        <f t="shared" si="1"/>
        <v>0</v>
      </c>
    </row>
    <row r="44" spans="1:8">
      <c r="A44" s="23">
        <v>28</v>
      </c>
      <c r="B44" s="142"/>
      <c r="C44" s="51"/>
      <c r="D44" s="85"/>
      <c r="E44" s="69"/>
      <c r="F44" s="104"/>
      <c r="G44" s="26"/>
      <c r="H44" s="17">
        <f t="shared" si="1"/>
        <v>0</v>
      </c>
    </row>
    <row r="45" spans="1:8">
      <c r="A45" s="23">
        <v>29</v>
      </c>
      <c r="B45" s="142"/>
      <c r="C45" s="51"/>
      <c r="D45" s="64"/>
      <c r="E45" s="25"/>
      <c r="F45" s="105"/>
      <c r="G45" s="26"/>
      <c r="H45" s="17">
        <f t="shared" si="1"/>
        <v>0</v>
      </c>
    </row>
    <row r="46" spans="1:8">
      <c r="A46" s="23">
        <v>30</v>
      </c>
      <c r="B46" s="142"/>
      <c r="C46" s="51"/>
      <c r="D46" s="64"/>
      <c r="E46" s="25"/>
      <c r="F46" s="105"/>
      <c r="G46" s="26"/>
      <c r="H46" s="17">
        <f t="shared" si="1"/>
        <v>0</v>
      </c>
    </row>
    <row r="47" spans="1:8" ht="19.05">
      <c r="A47" s="125" t="s">
        <v>167</v>
      </c>
    </row>
    <row r="48" spans="1:8" ht="19.05">
      <c r="A48" s="125" t="s">
        <v>164</v>
      </c>
    </row>
    <row r="49" spans="1:1" ht="19.05">
      <c r="A49" s="125" t="s">
        <v>165</v>
      </c>
    </row>
  </sheetData>
  <mergeCells count="21">
    <mergeCell ref="B28:B46"/>
    <mergeCell ref="B23:C23"/>
    <mergeCell ref="B24:C24"/>
    <mergeCell ref="B25:C25"/>
    <mergeCell ref="B26:C26"/>
    <mergeCell ref="B27:C27"/>
    <mergeCell ref="A21:A22"/>
    <mergeCell ref="B21:C21"/>
    <mergeCell ref="B22:C22"/>
    <mergeCell ref="B1:H1"/>
    <mergeCell ref="A3:H3"/>
    <mergeCell ref="B11:C11"/>
    <mergeCell ref="A12:A13"/>
    <mergeCell ref="B12:B13"/>
    <mergeCell ref="A14:A15"/>
    <mergeCell ref="B14:B15"/>
    <mergeCell ref="A16:A17"/>
    <mergeCell ref="B16:B17"/>
    <mergeCell ref="A18:A19"/>
    <mergeCell ref="B18:B19"/>
    <mergeCell ref="B20:C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80" zoomScaleNormal="80" workbookViewId="0">
      <selection activeCell="D8" sqref="D8"/>
    </sheetView>
  </sheetViews>
  <sheetFormatPr defaultColWidth="9" defaultRowHeight="16.3"/>
  <cols>
    <col min="1" max="1" width="6.625" style="2" bestFit="1" customWidth="1"/>
    <col min="2" max="2" width="24.875" style="2" bestFit="1" customWidth="1"/>
    <col min="3" max="3" width="33.875" style="2" bestFit="1" customWidth="1"/>
    <col min="4" max="4" width="11.625" style="65" bestFit="1" customWidth="1"/>
    <col min="5" max="5" width="48.375" style="2" bestFit="1" customWidth="1"/>
    <col min="6" max="6" width="9.125" style="27" bestFit="1" customWidth="1"/>
    <col min="7" max="8" width="10.375" style="27" bestFit="1" customWidth="1"/>
    <col min="9" max="9" width="11.5" style="2" customWidth="1"/>
    <col min="10" max="16384" width="9" style="2"/>
  </cols>
  <sheetData>
    <row r="1" spans="1:8" ht="21.75">
      <c r="A1" s="1" t="s">
        <v>130</v>
      </c>
      <c r="B1" s="130" t="s">
        <v>39</v>
      </c>
      <c r="C1" s="130"/>
      <c r="D1" s="131"/>
      <c r="E1" s="131"/>
      <c r="F1" s="131"/>
      <c r="G1" s="131"/>
      <c r="H1" s="131"/>
    </row>
    <row r="2" spans="1:8" ht="21.75">
      <c r="A2" s="1"/>
      <c r="B2" s="120"/>
      <c r="C2" s="120"/>
      <c r="D2" s="121"/>
      <c r="E2" s="121"/>
      <c r="F2" s="121"/>
      <c r="G2" s="121"/>
      <c r="H2" s="121"/>
    </row>
    <row r="3" spans="1:8" ht="23.1">
      <c r="A3" s="124" t="s">
        <v>162</v>
      </c>
      <c r="B3" s="120"/>
      <c r="C3" s="120"/>
      <c r="D3" s="121"/>
      <c r="E3" s="121"/>
      <c r="F3" s="121"/>
      <c r="G3" s="121"/>
      <c r="H3" s="121"/>
    </row>
    <row r="4" spans="1:8" ht="66.099999999999994" customHeight="1">
      <c r="A4" s="132" t="s">
        <v>38</v>
      </c>
      <c r="B4" s="133"/>
      <c r="C4" s="133"/>
      <c r="D4" s="133"/>
      <c r="E4" s="133"/>
      <c r="F4" s="133"/>
      <c r="G4" s="133"/>
      <c r="H4" s="133"/>
    </row>
    <row r="5" spans="1:8" ht="21.1">
      <c r="A5" s="37"/>
      <c r="B5" s="34"/>
      <c r="C5" s="38" t="s">
        <v>26</v>
      </c>
      <c r="D5" s="82">
        <f>H7+H8+H9+H10+H11</f>
        <v>0</v>
      </c>
      <c r="E5" s="35" t="s">
        <v>27</v>
      </c>
      <c r="F5" s="36">
        <f>SUM(H13:H46)</f>
        <v>0</v>
      </c>
      <c r="G5" s="49" t="s">
        <v>28</v>
      </c>
      <c r="H5" s="50">
        <f>D5-F5</f>
        <v>0</v>
      </c>
    </row>
    <row r="6" spans="1:8" s="32" customFormat="1" ht="65.25">
      <c r="A6" s="3"/>
      <c r="B6" s="28" t="s">
        <v>7</v>
      </c>
      <c r="C6" s="28" t="s">
        <v>18</v>
      </c>
      <c r="D6" s="78" t="s">
        <v>34</v>
      </c>
      <c r="E6" s="29" t="s">
        <v>157</v>
      </c>
      <c r="F6" s="30" t="s">
        <v>20</v>
      </c>
      <c r="G6" s="30" t="s">
        <v>22</v>
      </c>
      <c r="H6" s="31" t="s">
        <v>23</v>
      </c>
    </row>
    <row r="7" spans="1:8" ht="65.25">
      <c r="A7" s="4">
        <v>1</v>
      </c>
      <c r="B7" s="5" t="s">
        <v>19</v>
      </c>
      <c r="C7" s="94" t="s">
        <v>131</v>
      </c>
      <c r="D7" s="63">
        <v>100000</v>
      </c>
      <c r="E7" s="54" t="s">
        <v>132</v>
      </c>
      <c r="F7" s="6">
        <v>1150</v>
      </c>
      <c r="G7" s="7"/>
      <c r="H7" s="8">
        <f>F7*G7</f>
        <v>0</v>
      </c>
    </row>
    <row r="8" spans="1:8" ht="48.9">
      <c r="A8" s="4">
        <v>2</v>
      </c>
      <c r="B8" s="91" t="s">
        <v>14</v>
      </c>
      <c r="C8" s="95" t="s">
        <v>133</v>
      </c>
      <c r="D8" s="92">
        <v>550</v>
      </c>
      <c r="E8" s="54" t="s">
        <v>136</v>
      </c>
      <c r="F8" s="11">
        <v>700</v>
      </c>
      <c r="G8" s="7"/>
      <c r="H8" s="8">
        <f t="shared" ref="H8:H11" si="0">F8*G8</f>
        <v>0</v>
      </c>
    </row>
    <row r="9" spans="1:8" ht="48.9">
      <c r="A9" s="4">
        <v>3</v>
      </c>
      <c r="B9" s="91" t="s">
        <v>15</v>
      </c>
      <c r="C9" s="95" t="s">
        <v>134</v>
      </c>
      <c r="D9" s="92">
        <v>1000</v>
      </c>
      <c r="E9" s="54" t="s">
        <v>137</v>
      </c>
      <c r="F9" s="11">
        <v>2500</v>
      </c>
      <c r="G9" s="7"/>
      <c r="H9" s="8">
        <f t="shared" si="0"/>
        <v>0</v>
      </c>
    </row>
    <row r="10" spans="1:8" ht="48.9">
      <c r="A10" s="4">
        <v>4</v>
      </c>
      <c r="B10" s="91" t="s">
        <v>16</v>
      </c>
      <c r="C10" s="95" t="s">
        <v>135</v>
      </c>
      <c r="D10" s="93">
        <v>500</v>
      </c>
      <c r="E10" s="54" t="s">
        <v>138</v>
      </c>
      <c r="F10" s="11">
        <v>4300</v>
      </c>
      <c r="G10" s="7"/>
      <c r="H10" s="8">
        <f t="shared" si="0"/>
        <v>0</v>
      </c>
    </row>
    <row r="11" spans="1:8" ht="48.9">
      <c r="A11" s="4">
        <v>5</v>
      </c>
      <c r="B11" s="9" t="s">
        <v>17</v>
      </c>
      <c r="C11" s="10" t="s">
        <v>44</v>
      </c>
      <c r="D11" s="58">
        <v>100</v>
      </c>
      <c r="E11" s="54" t="s">
        <v>48</v>
      </c>
      <c r="F11" s="11">
        <v>12000</v>
      </c>
      <c r="G11" s="7"/>
      <c r="H11" s="8">
        <f t="shared" si="0"/>
        <v>0</v>
      </c>
    </row>
    <row r="12" spans="1:8" s="32" customFormat="1">
      <c r="A12" s="12"/>
      <c r="B12" s="140" t="s">
        <v>7</v>
      </c>
      <c r="C12" s="141"/>
      <c r="D12" s="79" t="s">
        <v>36</v>
      </c>
      <c r="E12" s="13" t="s">
        <v>21</v>
      </c>
      <c r="F12" s="81" t="s">
        <v>20</v>
      </c>
      <c r="G12" s="33" t="s">
        <v>24</v>
      </c>
      <c r="H12" s="33" t="s">
        <v>25</v>
      </c>
    </row>
    <row r="13" spans="1:8" ht="17">
      <c r="A13" s="134">
        <v>1</v>
      </c>
      <c r="B13" s="135" t="s">
        <v>0</v>
      </c>
      <c r="C13" s="14" t="s">
        <v>1</v>
      </c>
      <c r="D13" s="114" t="s">
        <v>153</v>
      </c>
      <c r="E13" s="110" t="s">
        <v>139</v>
      </c>
      <c r="F13" s="7" t="s">
        <v>152</v>
      </c>
      <c r="G13" s="16"/>
      <c r="H13" s="17">
        <v>0</v>
      </c>
    </row>
    <row r="14" spans="1:8" ht="17">
      <c r="A14" s="126"/>
      <c r="B14" s="136"/>
      <c r="C14" s="53" t="s">
        <v>2</v>
      </c>
      <c r="D14" s="114" t="s">
        <v>153</v>
      </c>
      <c r="E14" s="55" t="s">
        <v>140</v>
      </c>
      <c r="F14" s="7" t="s">
        <v>152</v>
      </c>
      <c r="G14" s="16"/>
      <c r="H14" s="17">
        <v>0</v>
      </c>
    </row>
    <row r="15" spans="1:8" ht="17">
      <c r="A15" s="126">
        <v>2</v>
      </c>
      <c r="B15" s="127" t="s">
        <v>3</v>
      </c>
      <c r="C15" s="53" t="s">
        <v>1</v>
      </c>
      <c r="D15" s="114" t="s">
        <v>153</v>
      </c>
      <c r="E15" s="55" t="s">
        <v>159</v>
      </c>
      <c r="F15" s="7" t="s">
        <v>152</v>
      </c>
      <c r="G15" s="16"/>
      <c r="H15" s="17">
        <v>0</v>
      </c>
    </row>
    <row r="16" spans="1:8" ht="67.95">
      <c r="A16" s="126"/>
      <c r="B16" s="127"/>
      <c r="C16" s="53" t="s">
        <v>2</v>
      </c>
      <c r="D16" s="62" t="s">
        <v>154</v>
      </c>
      <c r="E16" s="56" t="s">
        <v>54</v>
      </c>
      <c r="F16" s="7">
        <v>285</v>
      </c>
      <c r="G16" s="16"/>
      <c r="H16" s="17">
        <f t="shared" ref="H16:H46" si="1">F16*G16</f>
        <v>0</v>
      </c>
    </row>
    <row r="17" spans="1:8" ht="17">
      <c r="A17" s="126">
        <v>3</v>
      </c>
      <c r="B17" s="127" t="s">
        <v>13</v>
      </c>
      <c r="C17" s="53" t="s">
        <v>1</v>
      </c>
      <c r="D17" s="114" t="s">
        <v>153</v>
      </c>
      <c r="E17" s="55" t="s">
        <v>51</v>
      </c>
      <c r="F17" s="7" t="s">
        <v>152</v>
      </c>
      <c r="G17" s="16"/>
      <c r="H17" s="17">
        <v>0</v>
      </c>
    </row>
    <row r="18" spans="1:8" ht="50.95">
      <c r="A18" s="126"/>
      <c r="B18" s="127"/>
      <c r="C18" s="53" t="s">
        <v>2</v>
      </c>
      <c r="D18" s="62" t="s">
        <v>154</v>
      </c>
      <c r="E18" s="55" t="s">
        <v>109</v>
      </c>
      <c r="F18" s="7">
        <v>350</v>
      </c>
      <c r="G18" s="16"/>
      <c r="H18" s="17">
        <f t="shared" si="1"/>
        <v>0</v>
      </c>
    </row>
    <row r="19" spans="1:8" ht="17">
      <c r="A19" s="126">
        <v>4</v>
      </c>
      <c r="B19" s="127" t="s">
        <v>4</v>
      </c>
      <c r="C19" s="53" t="s">
        <v>1</v>
      </c>
      <c r="D19" s="114" t="s">
        <v>153</v>
      </c>
      <c r="E19" s="55" t="s">
        <v>107</v>
      </c>
      <c r="F19" s="7" t="s">
        <v>152</v>
      </c>
      <c r="G19" s="16"/>
      <c r="H19" s="17">
        <v>0</v>
      </c>
    </row>
    <row r="20" spans="1:8" ht="17">
      <c r="A20" s="126"/>
      <c r="B20" s="127"/>
      <c r="C20" s="53" t="s">
        <v>2</v>
      </c>
      <c r="D20" s="114" t="s">
        <v>153</v>
      </c>
      <c r="E20" s="55" t="s">
        <v>141</v>
      </c>
      <c r="F20" s="7" t="s">
        <v>152</v>
      </c>
      <c r="G20" s="16"/>
      <c r="H20" s="17">
        <v>0</v>
      </c>
    </row>
    <row r="21" spans="1:8" ht="84.9">
      <c r="A21" s="52">
        <v>5</v>
      </c>
      <c r="B21" s="137" t="s">
        <v>156</v>
      </c>
      <c r="C21" s="138"/>
      <c r="D21" s="62" t="s">
        <v>154</v>
      </c>
      <c r="E21" s="59" t="s">
        <v>158</v>
      </c>
      <c r="F21" s="22">
        <v>950</v>
      </c>
      <c r="G21" s="22"/>
      <c r="H21" s="17">
        <f t="shared" si="1"/>
        <v>0</v>
      </c>
    </row>
    <row r="22" spans="1:8">
      <c r="A22" s="126">
        <v>6</v>
      </c>
      <c r="B22" s="137" t="s">
        <v>30</v>
      </c>
      <c r="C22" s="138"/>
      <c r="D22" s="62" t="s">
        <v>154</v>
      </c>
      <c r="E22" s="21" t="s">
        <v>59</v>
      </c>
      <c r="F22" s="22">
        <v>68000</v>
      </c>
      <c r="G22" s="22"/>
      <c r="H22" s="17">
        <f t="shared" si="1"/>
        <v>0</v>
      </c>
    </row>
    <row r="23" spans="1:8">
      <c r="A23" s="126"/>
      <c r="B23" s="137" t="s">
        <v>5</v>
      </c>
      <c r="C23" s="138"/>
      <c r="D23" s="62"/>
      <c r="E23" s="83" t="s">
        <v>51</v>
      </c>
      <c r="F23" s="22"/>
      <c r="G23" s="22"/>
      <c r="H23" s="17">
        <f t="shared" si="1"/>
        <v>0</v>
      </c>
    </row>
    <row r="24" spans="1:8" ht="32.6">
      <c r="A24" s="52">
        <v>7</v>
      </c>
      <c r="B24" s="137" t="s">
        <v>6</v>
      </c>
      <c r="C24" s="138"/>
      <c r="D24" s="62" t="s">
        <v>154</v>
      </c>
      <c r="E24" s="21" t="s">
        <v>60</v>
      </c>
      <c r="F24" s="22">
        <v>390</v>
      </c>
      <c r="G24" s="22"/>
      <c r="H24" s="17">
        <f t="shared" si="1"/>
        <v>0</v>
      </c>
    </row>
    <row r="25" spans="1:8" ht="65.25">
      <c r="A25" s="52">
        <v>8</v>
      </c>
      <c r="B25" s="137" t="s">
        <v>9</v>
      </c>
      <c r="C25" s="138"/>
      <c r="D25" s="62"/>
      <c r="E25" s="21" t="s">
        <v>111</v>
      </c>
      <c r="F25" s="22">
        <v>0</v>
      </c>
      <c r="G25" s="22"/>
      <c r="H25" s="17">
        <f t="shared" si="1"/>
        <v>0</v>
      </c>
    </row>
    <row r="26" spans="1:8">
      <c r="A26" s="52">
        <v>9</v>
      </c>
      <c r="B26" s="137" t="s">
        <v>33</v>
      </c>
      <c r="C26" s="138"/>
      <c r="D26" s="62" t="s">
        <v>154</v>
      </c>
      <c r="E26" s="21" t="s">
        <v>142</v>
      </c>
      <c r="F26" s="22">
        <v>0</v>
      </c>
      <c r="G26" s="22"/>
      <c r="H26" s="17">
        <f t="shared" si="1"/>
        <v>0</v>
      </c>
    </row>
    <row r="27" spans="1:8" ht="65.25">
      <c r="A27" s="52">
        <v>10</v>
      </c>
      <c r="B27" s="137" t="s">
        <v>10</v>
      </c>
      <c r="C27" s="138"/>
      <c r="D27" s="62">
        <v>10000</v>
      </c>
      <c r="E27" s="54" t="s">
        <v>132</v>
      </c>
      <c r="F27" s="22">
        <v>11850</v>
      </c>
      <c r="G27" s="22"/>
      <c r="H27" s="17">
        <f t="shared" si="1"/>
        <v>0</v>
      </c>
    </row>
    <row r="28" spans="1:8" ht="48.9">
      <c r="A28" s="52">
        <v>11</v>
      </c>
      <c r="B28" s="137" t="s">
        <v>11</v>
      </c>
      <c r="C28" s="138"/>
      <c r="D28" s="62">
        <v>250</v>
      </c>
      <c r="E28" s="67" t="s">
        <v>138</v>
      </c>
      <c r="F28" s="68">
        <v>37700</v>
      </c>
      <c r="G28" s="22"/>
      <c r="H28" s="17">
        <f t="shared" si="1"/>
        <v>0</v>
      </c>
    </row>
    <row r="29" spans="1:8" ht="65.25">
      <c r="A29" s="23">
        <v>12</v>
      </c>
      <c r="B29" s="139" t="s">
        <v>12</v>
      </c>
      <c r="C29" s="88" t="s">
        <v>143</v>
      </c>
      <c r="D29" s="62" t="s">
        <v>154</v>
      </c>
      <c r="E29" s="44" t="s">
        <v>150</v>
      </c>
      <c r="F29" s="96">
        <v>60000</v>
      </c>
      <c r="G29" s="26"/>
      <c r="H29" s="17">
        <f t="shared" si="1"/>
        <v>0</v>
      </c>
    </row>
    <row r="30" spans="1:8" ht="65.25">
      <c r="A30" s="52">
        <v>13</v>
      </c>
      <c r="B30" s="139"/>
      <c r="C30" s="88" t="s">
        <v>144</v>
      </c>
      <c r="D30" s="62" t="s">
        <v>154</v>
      </c>
      <c r="E30" s="44" t="s">
        <v>147</v>
      </c>
      <c r="F30" s="96">
        <v>32000</v>
      </c>
      <c r="G30" s="26"/>
      <c r="H30" s="17"/>
    </row>
    <row r="31" spans="1:8" ht="65.25">
      <c r="A31" s="23">
        <v>14</v>
      </c>
      <c r="B31" s="139"/>
      <c r="C31" s="88" t="s">
        <v>145</v>
      </c>
      <c r="D31" s="62" t="s">
        <v>154</v>
      </c>
      <c r="E31" s="44" t="s">
        <v>148</v>
      </c>
      <c r="F31" s="96">
        <v>12900</v>
      </c>
      <c r="G31" s="26"/>
      <c r="H31" s="17"/>
    </row>
    <row r="32" spans="1:8" ht="48.9">
      <c r="A32" s="52">
        <v>15</v>
      </c>
      <c r="B32" s="139"/>
      <c r="C32" s="88" t="s">
        <v>146</v>
      </c>
      <c r="D32" s="62" t="s">
        <v>154</v>
      </c>
      <c r="E32" s="44" t="s">
        <v>149</v>
      </c>
      <c r="F32" s="96">
        <v>250</v>
      </c>
      <c r="G32" s="26"/>
      <c r="H32" s="17"/>
    </row>
    <row r="33" spans="1:8" ht="50.95">
      <c r="A33" s="52">
        <v>16</v>
      </c>
      <c r="B33" s="139"/>
      <c r="C33" s="84" t="s">
        <v>66</v>
      </c>
      <c r="D33" s="62" t="s">
        <v>154</v>
      </c>
      <c r="E33" s="55" t="s">
        <v>91</v>
      </c>
      <c r="F33" s="71">
        <v>3900</v>
      </c>
      <c r="G33" s="26"/>
      <c r="H33" s="17">
        <f t="shared" si="1"/>
        <v>0</v>
      </c>
    </row>
    <row r="34" spans="1:8" ht="62.5">
      <c r="A34" s="23">
        <v>17</v>
      </c>
      <c r="B34" s="139"/>
      <c r="C34" s="66" t="s">
        <v>72</v>
      </c>
      <c r="D34" s="62" t="s">
        <v>154</v>
      </c>
      <c r="E34" s="59" t="s">
        <v>86</v>
      </c>
      <c r="F34" s="71">
        <v>1500</v>
      </c>
      <c r="G34" s="26"/>
      <c r="H34" s="17">
        <f t="shared" si="1"/>
        <v>0</v>
      </c>
    </row>
    <row r="35" spans="1:8" ht="68.95" customHeight="1">
      <c r="A35" s="52">
        <v>18</v>
      </c>
      <c r="B35" s="139"/>
      <c r="C35" s="84" t="s">
        <v>71</v>
      </c>
      <c r="D35" s="62" t="s">
        <v>154</v>
      </c>
      <c r="E35" s="59" t="s">
        <v>84</v>
      </c>
      <c r="F35" s="71">
        <v>1900</v>
      </c>
      <c r="G35" s="26"/>
      <c r="H35" s="17">
        <f t="shared" si="1"/>
        <v>0</v>
      </c>
    </row>
    <row r="36" spans="1:8" ht="46.9">
      <c r="A36" s="23">
        <v>19</v>
      </c>
      <c r="B36" s="139"/>
      <c r="C36" s="84" t="s">
        <v>73</v>
      </c>
      <c r="D36" s="62" t="s">
        <v>154</v>
      </c>
      <c r="E36" s="59" t="s">
        <v>87</v>
      </c>
      <c r="F36" s="71">
        <v>12500</v>
      </c>
      <c r="G36" s="26"/>
      <c r="H36" s="17">
        <f t="shared" si="1"/>
        <v>0</v>
      </c>
    </row>
    <row r="37" spans="1:8" ht="46.9">
      <c r="A37" s="52">
        <v>20</v>
      </c>
      <c r="B37" s="139"/>
      <c r="C37" s="84" t="s">
        <v>74</v>
      </c>
      <c r="D37" s="62" t="s">
        <v>154</v>
      </c>
      <c r="E37" s="59" t="s">
        <v>94</v>
      </c>
      <c r="F37" s="71">
        <v>3990</v>
      </c>
      <c r="G37" s="26"/>
      <c r="H37" s="17">
        <f t="shared" si="1"/>
        <v>0</v>
      </c>
    </row>
    <row r="38" spans="1:8" ht="62.5">
      <c r="A38" s="52">
        <v>21</v>
      </c>
      <c r="B38" s="139"/>
      <c r="C38" s="84" t="s">
        <v>75</v>
      </c>
      <c r="D38" s="62" t="s">
        <v>154</v>
      </c>
      <c r="E38" s="59" t="s">
        <v>95</v>
      </c>
      <c r="F38" s="71">
        <v>1990</v>
      </c>
      <c r="G38" s="26"/>
      <c r="H38" s="17">
        <f t="shared" si="1"/>
        <v>0</v>
      </c>
    </row>
    <row r="39" spans="1:8" ht="70" customHeight="1">
      <c r="A39" s="23">
        <v>22</v>
      </c>
      <c r="B39" s="139"/>
      <c r="C39" s="84" t="s">
        <v>76</v>
      </c>
      <c r="D39" s="62" t="s">
        <v>154</v>
      </c>
      <c r="E39" s="59" t="s">
        <v>96</v>
      </c>
      <c r="F39" s="71">
        <v>3990</v>
      </c>
      <c r="G39" s="26"/>
      <c r="H39" s="17">
        <f t="shared" si="1"/>
        <v>0</v>
      </c>
    </row>
    <row r="40" spans="1:8" ht="70" customHeight="1">
      <c r="A40" s="52">
        <v>23</v>
      </c>
      <c r="B40" s="139"/>
      <c r="C40" s="84" t="s">
        <v>77</v>
      </c>
      <c r="D40" s="62" t="s">
        <v>154</v>
      </c>
      <c r="E40" s="55" t="s">
        <v>97</v>
      </c>
      <c r="F40" s="71">
        <v>9900</v>
      </c>
      <c r="G40" s="26"/>
      <c r="H40" s="17">
        <f t="shared" si="1"/>
        <v>0</v>
      </c>
    </row>
    <row r="41" spans="1:8">
      <c r="A41" s="23">
        <v>24</v>
      </c>
      <c r="B41" s="139"/>
      <c r="C41" s="51"/>
      <c r="D41" s="85"/>
      <c r="E41" s="69"/>
      <c r="F41" s="70"/>
      <c r="G41" s="26"/>
      <c r="H41" s="17">
        <f t="shared" si="1"/>
        <v>0</v>
      </c>
    </row>
    <row r="42" spans="1:8">
      <c r="A42" s="52">
        <v>25</v>
      </c>
      <c r="B42" s="139"/>
      <c r="C42" s="51"/>
      <c r="D42" s="64"/>
      <c r="E42" s="25"/>
      <c r="F42" s="26"/>
      <c r="G42" s="26"/>
      <c r="H42" s="17">
        <f t="shared" si="1"/>
        <v>0</v>
      </c>
    </row>
    <row r="43" spans="1:8">
      <c r="A43" s="52">
        <v>26</v>
      </c>
      <c r="B43" s="139"/>
      <c r="C43" s="51"/>
      <c r="D43" s="64"/>
      <c r="E43" s="25"/>
      <c r="F43" s="26"/>
      <c r="G43" s="26"/>
      <c r="H43" s="17">
        <f t="shared" si="1"/>
        <v>0</v>
      </c>
    </row>
    <row r="44" spans="1:8">
      <c r="A44" s="23">
        <v>27</v>
      </c>
      <c r="B44" s="139"/>
      <c r="C44" s="51"/>
      <c r="D44" s="64"/>
      <c r="E44" s="25"/>
      <c r="F44" s="26"/>
      <c r="G44" s="26"/>
      <c r="H44" s="17">
        <f t="shared" si="1"/>
        <v>0</v>
      </c>
    </row>
    <row r="45" spans="1:8">
      <c r="A45" s="52">
        <v>28</v>
      </c>
      <c r="B45" s="139"/>
      <c r="C45" s="51"/>
      <c r="D45" s="64"/>
      <c r="E45" s="25"/>
      <c r="F45" s="26"/>
      <c r="G45" s="26"/>
      <c r="H45" s="17">
        <f t="shared" si="1"/>
        <v>0</v>
      </c>
    </row>
    <row r="46" spans="1:8">
      <c r="A46" s="23">
        <v>29</v>
      </c>
      <c r="B46" s="139"/>
      <c r="C46" s="51"/>
      <c r="D46" s="64"/>
      <c r="E46" s="25"/>
      <c r="F46" s="26"/>
      <c r="G46" s="26"/>
      <c r="H46" s="17">
        <f t="shared" si="1"/>
        <v>0</v>
      </c>
    </row>
    <row r="47" spans="1:8" ht="19.05">
      <c r="A47" s="125" t="s">
        <v>167</v>
      </c>
    </row>
    <row r="48" spans="1:8" ht="19.05">
      <c r="A48" s="125" t="s">
        <v>168</v>
      </c>
    </row>
    <row r="49" spans="1:1" ht="19.05">
      <c r="A49" s="125" t="s">
        <v>165</v>
      </c>
    </row>
  </sheetData>
  <mergeCells count="21">
    <mergeCell ref="B29:B46"/>
    <mergeCell ref="A17:A18"/>
    <mergeCell ref="B17:B18"/>
    <mergeCell ref="A19:A20"/>
    <mergeCell ref="B19:B20"/>
    <mergeCell ref="B21:C21"/>
    <mergeCell ref="A22:A23"/>
    <mergeCell ref="B22:C22"/>
    <mergeCell ref="B23:C23"/>
    <mergeCell ref="B24:C24"/>
    <mergeCell ref="B25:C25"/>
    <mergeCell ref="B26:C26"/>
    <mergeCell ref="B27:C27"/>
    <mergeCell ref="B28:C28"/>
    <mergeCell ref="A15:A16"/>
    <mergeCell ref="B15:B16"/>
    <mergeCell ref="B1:H1"/>
    <mergeCell ref="A4:H4"/>
    <mergeCell ref="B12:C12"/>
    <mergeCell ref="A13:A14"/>
    <mergeCell ref="B13:B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國眾電腦股份有限公司A組</vt:lpstr>
      <vt:lpstr>國眾電腦股份有限公司B組</vt:lpstr>
      <vt:lpstr>國眾電腦股份有限公司C組</vt:lpstr>
      <vt:lpstr>國眾電腦股份有限公司D組</vt:lpstr>
      <vt:lpstr>免填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2022-04-26T04:59:29Z</cp:lastPrinted>
  <dcterms:created xsi:type="dcterms:W3CDTF">2022-04-16T03:13:41Z</dcterms:created>
  <dcterms:modified xsi:type="dcterms:W3CDTF">2022-05-04T00:43:41Z</dcterms:modified>
</cp:coreProperties>
</file>